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80" windowHeight="9345"/>
  </bookViews>
  <sheets>
    <sheet name="1.stupeň" sheetId="5" r:id="rId1"/>
    <sheet name="2.stupeň-žáci" sheetId="1" r:id="rId2"/>
    <sheet name="2.stupeň-úvazky" sheetId="7" r:id="rId3"/>
    <sheet name="List1" sheetId="8" r:id="rId4"/>
  </sheets>
  <calcPr calcId="145621"/>
</workbook>
</file>

<file path=xl/calcChain.xml><?xml version="1.0" encoding="utf-8"?>
<calcChain xmlns="http://schemas.openxmlformats.org/spreadsheetml/2006/main">
  <c r="J58" i="5" l="1"/>
  <c r="G17" i="5" l="1"/>
  <c r="E18" i="5"/>
  <c r="G49" i="5" l="1"/>
  <c r="G48" i="5" l="1"/>
  <c r="J40" i="1" l="1"/>
  <c r="J41" i="1"/>
  <c r="J42" i="1"/>
  <c r="J43" i="1"/>
  <c r="J52" i="7" l="1"/>
  <c r="H36" i="1" l="1"/>
  <c r="G43" i="5"/>
  <c r="G52" i="5"/>
  <c r="F36" i="1" l="1"/>
  <c r="D36" i="1"/>
  <c r="B36" i="1"/>
  <c r="J38" i="7"/>
  <c r="J8" i="1"/>
  <c r="J28" i="1"/>
  <c r="J31" i="7" l="1"/>
  <c r="J4" i="7"/>
  <c r="F18" i="5" l="1"/>
  <c r="J39" i="1"/>
  <c r="J34" i="1"/>
  <c r="J33" i="1"/>
  <c r="J14" i="1"/>
  <c r="J6" i="1"/>
  <c r="J7" i="1"/>
  <c r="J9" i="1"/>
  <c r="J10" i="1"/>
  <c r="J11" i="1"/>
  <c r="J12" i="1"/>
  <c r="J13" i="1"/>
  <c r="J15" i="1"/>
  <c r="J16" i="1"/>
  <c r="J17" i="1"/>
  <c r="J18" i="1"/>
  <c r="J19" i="1"/>
  <c r="J20" i="1"/>
  <c r="J21" i="1"/>
  <c r="J25" i="1"/>
  <c r="J31" i="1"/>
  <c r="B18" i="5"/>
  <c r="C18" i="5"/>
  <c r="D18" i="5"/>
  <c r="J35" i="1"/>
  <c r="J4" i="1"/>
  <c r="G7" i="5"/>
  <c r="G8" i="5"/>
  <c r="G9" i="5"/>
  <c r="G10" i="5"/>
  <c r="G11" i="5"/>
  <c r="G6" i="5"/>
  <c r="G15" i="5"/>
  <c r="G16" i="5"/>
  <c r="G12" i="5"/>
  <c r="G13" i="5"/>
  <c r="G14" i="5"/>
  <c r="G30" i="5"/>
  <c r="G5" i="5"/>
  <c r="J44" i="1" l="1"/>
  <c r="J36" i="1"/>
  <c r="J45" i="1" s="1"/>
  <c r="G18" i="5"/>
  <c r="G24" i="5" s="1"/>
  <c r="J46" i="1" l="1"/>
</calcChain>
</file>

<file path=xl/sharedStrings.xml><?xml version="1.0" encoding="utf-8"?>
<sst xmlns="http://schemas.openxmlformats.org/spreadsheetml/2006/main" count="308" uniqueCount="148">
  <si>
    <t>předmět</t>
  </si>
  <si>
    <t>třída</t>
  </si>
  <si>
    <t>6.</t>
  </si>
  <si>
    <t>9.</t>
  </si>
  <si>
    <t>celkem</t>
  </si>
  <si>
    <t>počet žáků</t>
  </si>
  <si>
    <t>chlapci/dívky</t>
  </si>
  <si>
    <t>Anglický jazyk</t>
  </si>
  <si>
    <t>Německý jazyk</t>
  </si>
  <si>
    <t>Dějepis</t>
  </si>
  <si>
    <t>Zeměpis</t>
  </si>
  <si>
    <t>Matematika</t>
  </si>
  <si>
    <t>Přírodopis</t>
  </si>
  <si>
    <t>Fyzika</t>
  </si>
  <si>
    <t>Chemie</t>
  </si>
  <si>
    <t>Hudební výchova</t>
  </si>
  <si>
    <t>Výtvarná výchova</t>
  </si>
  <si>
    <t>Tělesná výchova</t>
  </si>
  <si>
    <t>chlapci</t>
  </si>
  <si>
    <t>dívky</t>
  </si>
  <si>
    <t>Rozdělení praktických činností</t>
  </si>
  <si>
    <t>pěstitelství</t>
  </si>
  <si>
    <t>technické práce</t>
  </si>
  <si>
    <t>Volitelné předměty</t>
  </si>
  <si>
    <t>Celkem hodin pro žáky</t>
  </si>
  <si>
    <t>Celkem hodin bez nepovinných předmětů</t>
  </si>
  <si>
    <t>Celkem hodin na 2.stupni</t>
  </si>
  <si>
    <t>8.</t>
  </si>
  <si>
    <t>Rozdělení volitelných předmětů</t>
  </si>
  <si>
    <t>Rozdělení tělesné výchovy</t>
  </si>
  <si>
    <t>Nepovinné předměty</t>
  </si>
  <si>
    <t>Učební plán ZŠ Bělá nad Radbuzou 2.stupeň-žáci</t>
  </si>
  <si>
    <t xml:space="preserve">Český jazyk </t>
  </si>
  <si>
    <t>2Cís</t>
  </si>
  <si>
    <t>Celkem</t>
  </si>
  <si>
    <t>Učební plán ZŠ Bělá nad Radbuzou 1.stupeň</t>
  </si>
  <si>
    <t>1.pololetí</t>
  </si>
  <si>
    <t>  </t>
  </si>
  <si>
    <t>1.</t>
  </si>
  <si>
    <t>2.</t>
  </si>
  <si>
    <t>3.</t>
  </si>
  <si>
    <t>4.</t>
  </si>
  <si>
    <t>5.</t>
  </si>
  <si>
    <t>Český jazyk a literatura</t>
  </si>
  <si>
    <t>Prvouka</t>
  </si>
  <si>
    <t>Vlastivěda</t>
  </si>
  <si>
    <t>Přírodověda</t>
  </si>
  <si>
    <t>počet hodin žáků</t>
  </si>
  <si>
    <t>nepovinné předměty</t>
  </si>
  <si>
    <t>celkem na 1. stupni hodin </t>
  </si>
  <si>
    <t>Učební plán ZŠ Bělá nad Radbuzou 1.stupeň-úvazky</t>
  </si>
  <si>
    <t>2Kok</t>
  </si>
  <si>
    <t>3Pic</t>
  </si>
  <si>
    <t>2Hol</t>
  </si>
  <si>
    <t>5Hol</t>
  </si>
  <si>
    <t>počet hodin úvazky</t>
  </si>
  <si>
    <t>Kok</t>
  </si>
  <si>
    <t>Pic</t>
  </si>
  <si>
    <t>Hol</t>
  </si>
  <si>
    <t>1.stupeň</t>
  </si>
  <si>
    <t xml:space="preserve">Úvazky učitelů </t>
  </si>
  <si>
    <t>na 1.stupni ZŠ</t>
  </si>
  <si>
    <t>2Vor</t>
  </si>
  <si>
    <t>1Vor</t>
  </si>
  <si>
    <t>Vor</t>
  </si>
  <si>
    <t>7.</t>
  </si>
  <si>
    <t>1Kok</t>
  </si>
  <si>
    <t>5Vor</t>
  </si>
  <si>
    <t>Informatika</t>
  </si>
  <si>
    <t>5Kok</t>
  </si>
  <si>
    <t>Občanská výchova</t>
  </si>
  <si>
    <t>Rodinná výchova</t>
  </si>
  <si>
    <t>Pracovní vyučování</t>
  </si>
  <si>
    <t>celkem na ZŠ</t>
  </si>
  <si>
    <t>ZŠ</t>
  </si>
  <si>
    <t>Biologie člověka</t>
  </si>
  <si>
    <t>svět práce</t>
  </si>
  <si>
    <t>Cvičení z Čj</t>
  </si>
  <si>
    <t xml:space="preserve">Celkem hodin </t>
  </si>
  <si>
    <t>1Kon</t>
  </si>
  <si>
    <t>3Kon</t>
  </si>
  <si>
    <t>Kon</t>
  </si>
  <si>
    <t>Učební plán ZŠ Bělá nad Radbuzou 2.stupeň-úvazky</t>
  </si>
  <si>
    <t>celkem na 2.st.ZŠ</t>
  </si>
  <si>
    <t>Kdá</t>
  </si>
  <si>
    <t>Cís</t>
  </si>
  <si>
    <t>Seminář ze zeměpisu</t>
  </si>
  <si>
    <t>5Pic</t>
  </si>
  <si>
    <t>domácnost</t>
  </si>
  <si>
    <t>1Pic</t>
  </si>
  <si>
    <t>3Kle</t>
  </si>
  <si>
    <t>2Kle</t>
  </si>
  <si>
    <t>Kle</t>
  </si>
  <si>
    <t>Nov</t>
  </si>
  <si>
    <t>Celkem NP</t>
  </si>
  <si>
    <t>NgZ</t>
  </si>
  <si>
    <t>2NgZ</t>
  </si>
  <si>
    <t>0,5Kdá</t>
  </si>
  <si>
    <t>4Nov</t>
  </si>
  <si>
    <t>1Po</t>
  </si>
  <si>
    <t>Po</t>
  </si>
  <si>
    <t>2Po</t>
  </si>
  <si>
    <t>Smo</t>
  </si>
  <si>
    <t>Sborový zpěv</t>
  </si>
  <si>
    <t>Tř s AP</t>
  </si>
  <si>
    <t>1Kdá</t>
  </si>
  <si>
    <t>2Neb</t>
  </si>
  <si>
    <t>5Neb</t>
  </si>
  <si>
    <t>Neb</t>
  </si>
  <si>
    <t>1Hol</t>
  </si>
  <si>
    <t>1Cís</t>
  </si>
  <si>
    <t>1NgZ</t>
  </si>
  <si>
    <t>2Šus</t>
  </si>
  <si>
    <t>2Kad</t>
  </si>
  <si>
    <t>4Kad</t>
  </si>
  <si>
    <t>1Šus</t>
  </si>
  <si>
    <t>7Pic</t>
  </si>
  <si>
    <t>2Pic</t>
  </si>
  <si>
    <t>Šus</t>
  </si>
  <si>
    <t>9Kok</t>
  </si>
  <si>
    <t>10Vor</t>
  </si>
  <si>
    <t>1.Kok</t>
  </si>
  <si>
    <t>2.Vor</t>
  </si>
  <si>
    <t>3.Hol</t>
  </si>
  <si>
    <t>4.Neb</t>
  </si>
  <si>
    <t>5.Pic</t>
  </si>
  <si>
    <t>10Hol</t>
  </si>
  <si>
    <t>1Let</t>
  </si>
  <si>
    <t>Let</t>
  </si>
  <si>
    <t>7Neb</t>
  </si>
  <si>
    <t>5Cís</t>
  </si>
  <si>
    <t>6.Nov</t>
  </si>
  <si>
    <t>7.Zak</t>
  </si>
  <si>
    <t>9.Kon</t>
  </si>
  <si>
    <t>8.Cís</t>
  </si>
  <si>
    <t>2Let</t>
  </si>
  <si>
    <t>0,5Let</t>
  </si>
  <si>
    <t>2023-24</t>
  </si>
  <si>
    <t>1Smo</t>
  </si>
  <si>
    <t>3/11</t>
  </si>
  <si>
    <t>8/7</t>
  </si>
  <si>
    <t>6/9</t>
  </si>
  <si>
    <t>12/3</t>
  </si>
  <si>
    <t>29/30</t>
  </si>
  <si>
    <t>Vaj</t>
  </si>
  <si>
    <t>2Vaj</t>
  </si>
  <si>
    <t>4Vaj</t>
  </si>
  <si>
    <t>1Vaj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</si>
</sst>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Arial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lbertus Medium"/>
      <family val="2"/>
    </font>
    <font>
      <sz val="10"/>
      <color rgb="FFFF000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CFFFF"/>
        <bgColor indexed="64"/>
      </patternFill>
    </fill>
  </fills>
  <borders count="114">
    <border>
      <left/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ck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ck">
        <color indexed="8"/>
      </right>
      <top style="medium">
        <color indexed="8"/>
      </top>
      <bottom style="medium">
        <color indexed="64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ck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thick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ck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8"/>
      </left>
      <right/>
      <top/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ck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1">
    <xf numFmtId="0" fontId="0" fillId="0" borderId="0"/>
  </cellStyleXfs>
  <cellXfs count="409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3" borderId="9" xfId="0" applyFont="1" applyFill="1" applyBorder="1" applyAlignment="1">
      <alignment horizontal="left" vertical="center" indent="1"/>
    </xf>
    <xf numFmtId="0" fontId="2" fillId="3" borderId="10" xfId="0" applyFont="1" applyFill="1" applyBorder="1" applyAlignment="1">
      <alignment horizontal="left" vertical="center" indent="1"/>
    </xf>
    <xf numFmtId="0" fontId="2" fillId="3" borderId="11" xfId="0" applyFont="1" applyFill="1" applyBorder="1" applyAlignment="1">
      <alignment horizontal="left" vertical="center" indent="1"/>
    </xf>
    <xf numFmtId="0" fontId="2" fillId="3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left" vertical="center"/>
    </xf>
    <xf numFmtId="0" fontId="4" fillId="5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/>
    </xf>
    <xf numFmtId="0" fontId="0" fillId="2" borderId="16" xfId="0" applyFill="1" applyBorder="1"/>
    <xf numFmtId="0" fontId="0" fillId="2" borderId="36" xfId="0" applyFill="1" applyBorder="1" applyAlignment="1">
      <alignment horizontal="right"/>
    </xf>
    <xf numFmtId="0" fontId="4" fillId="2" borderId="37" xfId="0" applyFont="1" applyFill="1" applyBorder="1" applyAlignment="1">
      <alignment horizontal="left"/>
    </xf>
    <xf numFmtId="0" fontId="4" fillId="0" borderId="38" xfId="0" applyFont="1" applyFill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5" borderId="46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7" borderId="16" xfId="0" applyFont="1" applyFill="1" applyBorder="1" applyAlignment="1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2" borderId="48" xfId="0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0" borderId="5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 indent="1"/>
    </xf>
    <xf numFmtId="0" fontId="2" fillId="4" borderId="41" xfId="0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4" fillId="10" borderId="59" xfId="0" applyFont="1" applyFill="1" applyBorder="1" applyAlignment="1">
      <alignment horizontal="center"/>
    </xf>
    <xf numFmtId="0" fontId="4" fillId="10" borderId="58" xfId="0" applyFont="1" applyFill="1" applyBorder="1" applyAlignment="1">
      <alignment horizontal="center"/>
    </xf>
    <xf numFmtId="0" fontId="4" fillId="10" borderId="35" xfId="0" applyFont="1" applyFill="1" applyBorder="1" applyAlignment="1">
      <alignment horizontal="center"/>
    </xf>
    <xf numFmtId="0" fontId="2" fillId="0" borderId="0" xfId="0" applyFont="1"/>
    <xf numFmtId="0" fontId="4" fillId="0" borderId="61" xfId="0" applyFont="1" applyBorder="1" applyAlignment="1">
      <alignment horizontal="center"/>
    </xf>
    <xf numFmtId="0" fontId="4" fillId="2" borderId="4" xfId="0" applyFont="1" applyFill="1" applyBorder="1" applyAlignment="1"/>
    <xf numFmtId="0" fontId="4" fillId="2" borderId="18" xfId="0" applyFont="1" applyFill="1" applyBorder="1" applyAlignment="1"/>
    <xf numFmtId="0" fontId="4" fillId="2" borderId="16" xfId="0" applyFont="1" applyFill="1" applyBorder="1" applyAlignment="1"/>
    <xf numFmtId="0" fontId="4" fillId="10" borderId="5" xfId="0" applyFont="1" applyFill="1" applyBorder="1" applyAlignment="1">
      <alignment horizontal="center"/>
    </xf>
    <xf numFmtId="0" fontId="0" fillId="10" borderId="0" xfId="0" applyFill="1" applyBorder="1"/>
    <xf numFmtId="0" fontId="4" fillId="10" borderId="16" xfId="0" applyFont="1" applyFill="1" applyBorder="1" applyAlignment="1">
      <alignment vertical="center"/>
    </xf>
    <xf numFmtId="0" fontId="2" fillId="0" borderId="0" xfId="0" applyFont="1" applyFill="1" applyBorder="1"/>
    <xf numFmtId="0" fontId="4" fillId="13" borderId="11" xfId="0" applyFont="1" applyFill="1" applyBorder="1" applyAlignment="1">
      <alignment horizontal="center"/>
    </xf>
    <xf numFmtId="0" fontId="4" fillId="13" borderId="6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2" fillId="11" borderId="29" xfId="0" applyFont="1" applyFill="1" applyBorder="1" applyAlignment="1">
      <alignment horizontal="center" vertical="center"/>
    </xf>
    <xf numFmtId="0" fontId="0" fillId="10" borderId="0" xfId="0" applyFill="1"/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3" fillId="0" borderId="91" xfId="0" applyFont="1" applyBorder="1" applyAlignment="1">
      <alignment horizontal="left" vertical="center"/>
    </xf>
    <xf numFmtId="0" fontId="3" fillId="0" borderId="90" xfId="0" applyFont="1" applyBorder="1" applyAlignment="1">
      <alignment horizontal="center" vertical="center"/>
    </xf>
    <xf numFmtId="0" fontId="4" fillId="1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10" borderId="3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85" xfId="0" applyFont="1" applyBorder="1" applyAlignment="1">
      <alignment horizontal="center" vertical="center"/>
    </xf>
    <xf numFmtId="0" fontId="2" fillId="2" borderId="94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vertical="center"/>
    </xf>
    <xf numFmtId="0" fontId="2" fillId="6" borderId="95" xfId="0" applyFont="1" applyFill="1" applyBorder="1" applyAlignment="1">
      <alignment horizontal="left" vertical="center"/>
    </xf>
    <xf numFmtId="0" fontId="2" fillId="5" borderId="94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3" fillId="7" borderId="98" xfId="0" applyFont="1" applyFill="1" applyBorder="1" applyAlignment="1">
      <alignment horizontal="center" vertical="center"/>
    </xf>
    <xf numFmtId="0" fontId="2" fillId="3" borderId="95" xfId="0" applyFont="1" applyFill="1" applyBorder="1" applyAlignment="1">
      <alignment horizontal="left" vertical="center" indent="1"/>
    </xf>
    <xf numFmtId="0" fontId="2" fillId="3" borderId="96" xfId="0" applyFont="1" applyFill="1" applyBorder="1" applyAlignment="1">
      <alignment horizontal="left" vertical="center" indent="1"/>
    </xf>
    <xf numFmtId="0" fontId="2" fillId="3" borderId="99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16" fontId="2" fillId="2" borderId="13" xfId="0" applyNumberFormat="1" applyFont="1" applyFill="1" applyBorder="1" applyAlignment="1">
      <alignment horizontal="center" vertical="center"/>
    </xf>
    <xf numFmtId="0" fontId="0" fillId="4" borderId="4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14" borderId="3" xfId="0" applyFont="1" applyFill="1" applyBorder="1" applyAlignment="1">
      <alignment horizontal="center" vertical="center"/>
    </xf>
    <xf numFmtId="0" fontId="4" fillId="14" borderId="5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10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10" borderId="72" xfId="0" applyFont="1" applyFill="1" applyBorder="1" applyAlignment="1">
      <alignment horizontal="center"/>
    </xf>
    <xf numFmtId="0" fontId="4" fillId="13" borderId="72" xfId="0" applyFont="1" applyFill="1" applyBorder="1" applyAlignment="1">
      <alignment horizontal="center"/>
    </xf>
    <xf numFmtId="0" fontId="4" fillId="13" borderId="52" xfId="0" applyFont="1" applyFill="1" applyBorder="1" applyAlignment="1">
      <alignment horizontal="center"/>
    </xf>
    <xf numFmtId="0" fontId="4" fillId="2" borderId="36" xfId="0" applyFont="1" applyFill="1" applyBorder="1" applyAlignment="1"/>
    <xf numFmtId="0" fontId="4" fillId="2" borderId="37" xfId="0" applyFont="1" applyFill="1" applyBorder="1" applyAlignment="1"/>
    <xf numFmtId="0" fontId="4" fillId="2" borderId="24" xfId="0" applyFont="1" applyFill="1" applyBorder="1" applyAlignment="1"/>
    <xf numFmtId="0" fontId="4" fillId="0" borderId="72" xfId="0" applyFont="1" applyBorder="1" applyAlignment="1">
      <alignment horizontal="center"/>
    </xf>
    <xf numFmtId="0" fontId="4" fillId="2" borderId="72" xfId="0" applyFont="1" applyFill="1" applyBorder="1" applyAlignment="1">
      <alignment horizontal="center"/>
    </xf>
    <xf numFmtId="0" fontId="4" fillId="2" borderId="71" xfId="0" applyFont="1" applyFill="1" applyBorder="1" applyAlignment="1">
      <alignment horizontal="center"/>
    </xf>
    <xf numFmtId="0" fontId="4" fillId="0" borderId="71" xfId="0" applyFont="1" applyFill="1" applyBorder="1" applyAlignment="1">
      <alignment horizontal="center"/>
    </xf>
    <xf numFmtId="0" fontId="4" fillId="10" borderId="42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4" fillId="13" borderId="53" xfId="0" applyFont="1" applyFill="1" applyBorder="1" applyAlignment="1">
      <alignment horizontal="center"/>
    </xf>
    <xf numFmtId="0" fontId="4" fillId="15" borderId="4" xfId="0" applyFont="1" applyFill="1" applyBorder="1" applyAlignment="1"/>
    <xf numFmtId="0" fontId="4" fillId="10" borderId="61" xfId="0" applyFont="1" applyFill="1" applyBorder="1" applyAlignment="1">
      <alignment horizontal="center"/>
    </xf>
    <xf numFmtId="0" fontId="4" fillId="15" borderId="5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13" borderId="100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11" borderId="57" xfId="0" applyFont="1" applyFill="1" applyBorder="1" applyAlignment="1">
      <alignment horizontal="left" vertical="center" indent="1"/>
    </xf>
    <xf numFmtId="0" fontId="4" fillId="11" borderId="14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left" vertical="center" indent="1"/>
    </xf>
    <xf numFmtId="0" fontId="2" fillId="10" borderId="55" xfId="0" applyFont="1" applyFill="1" applyBorder="1" applyAlignment="1">
      <alignment horizontal="left" vertical="center" indent="1"/>
    </xf>
    <xf numFmtId="0" fontId="2" fillId="10" borderId="56" xfId="0" applyFont="1" applyFill="1" applyBorder="1" applyAlignment="1">
      <alignment horizontal="left" vertical="center" indent="1"/>
    </xf>
    <xf numFmtId="0" fontId="4" fillId="14" borderId="6" xfId="0" applyFont="1" applyFill="1" applyBorder="1" applyAlignment="1">
      <alignment horizontal="center"/>
    </xf>
    <xf numFmtId="0" fontId="4" fillId="10" borderId="41" xfId="0" applyFont="1" applyFill="1" applyBorder="1" applyAlignment="1">
      <alignment horizontal="center" vertical="center"/>
    </xf>
    <xf numFmtId="0" fontId="2" fillId="10" borderId="29" xfId="0" applyFont="1" applyFill="1" applyBorder="1" applyAlignment="1">
      <alignment horizontal="center" vertical="center"/>
    </xf>
    <xf numFmtId="0" fontId="2" fillId="10" borderId="37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center" vertical="center"/>
    </xf>
    <xf numFmtId="0" fontId="2" fillId="10" borderId="40" xfId="0" applyFont="1" applyFill="1" applyBorder="1" applyAlignment="1">
      <alignment horizontal="center" vertical="center"/>
    </xf>
    <xf numFmtId="0" fontId="2" fillId="12" borderId="37" xfId="0" applyFont="1" applyFill="1" applyBorder="1" applyAlignment="1">
      <alignment horizontal="left" vertical="center" indent="1"/>
    </xf>
    <xf numFmtId="0" fontId="2" fillId="16" borderId="16" xfId="0" applyFont="1" applyFill="1" applyBorder="1" applyAlignment="1">
      <alignment horizontal="left" vertical="center" indent="1"/>
    </xf>
    <xf numFmtId="0" fontId="2" fillId="16" borderId="3" xfId="0" applyFont="1" applyFill="1" applyBorder="1" applyAlignment="1">
      <alignment horizontal="left" vertical="center" indent="1"/>
    </xf>
    <xf numFmtId="0" fontId="2" fillId="3" borderId="4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16" borderId="40" xfId="0" applyFont="1" applyFill="1" applyBorder="1" applyAlignment="1">
      <alignment horizontal="center" vertical="center"/>
    </xf>
    <xf numFmtId="0" fontId="2" fillId="16" borderId="41" xfId="0" applyNumberFormat="1" applyFont="1" applyFill="1" applyBorder="1" applyAlignment="1">
      <alignment horizontal="center" vertical="center"/>
    </xf>
    <xf numFmtId="0" fontId="2" fillId="16" borderId="3" xfId="0" applyFont="1" applyFill="1" applyBorder="1" applyAlignment="1">
      <alignment horizontal="center" vertical="center"/>
    </xf>
    <xf numFmtId="0" fontId="2" fillId="10" borderId="57" xfId="0" applyFont="1" applyFill="1" applyBorder="1" applyAlignment="1">
      <alignment horizontal="left" vertical="center" indent="1"/>
    </xf>
    <xf numFmtId="0" fontId="4" fillId="10" borderId="20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10" borderId="37" xfId="0" applyFont="1" applyFill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4" fillId="11" borderId="2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0" fillId="0" borderId="0" xfId="0" applyBorder="1"/>
    <xf numFmtId="0" fontId="2" fillId="3" borderId="16" xfId="0" applyFont="1" applyFill="1" applyBorder="1" applyAlignment="1">
      <alignment horizontal="left" vertical="center" indent="1"/>
    </xf>
    <xf numFmtId="0" fontId="2" fillId="12" borderId="3" xfId="0" applyFont="1" applyFill="1" applyBorder="1" applyAlignment="1">
      <alignment horizontal="left" vertical="center" indent="1"/>
    </xf>
    <xf numFmtId="0" fontId="2" fillId="16" borderId="67" xfId="0" applyFont="1" applyFill="1" applyBorder="1" applyAlignment="1">
      <alignment vertical="center"/>
    </xf>
    <xf numFmtId="0" fontId="2" fillId="16" borderId="68" xfId="0" applyFont="1" applyFill="1" applyBorder="1" applyAlignment="1">
      <alignment vertical="center"/>
    </xf>
    <xf numFmtId="0" fontId="2" fillId="16" borderId="54" xfId="0" applyFont="1" applyFill="1" applyBorder="1" applyAlignment="1">
      <alignment vertical="center"/>
    </xf>
    <xf numFmtId="0" fontId="2" fillId="10" borderId="20" xfId="0" applyFont="1" applyFill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10" borderId="89" xfId="0" applyFont="1" applyFill="1" applyBorder="1" applyAlignment="1">
      <alignment horizontal="center" vertical="center"/>
    </xf>
    <xf numFmtId="0" fontId="4" fillId="10" borderId="53" xfId="0" applyFont="1" applyFill="1" applyBorder="1" applyAlignment="1">
      <alignment horizontal="center"/>
    </xf>
    <xf numFmtId="0" fontId="2" fillId="0" borderId="6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2" fillId="5" borderId="87" xfId="0" applyFont="1" applyFill="1" applyBorder="1" applyAlignment="1">
      <alignment horizontal="center" vertical="center"/>
    </xf>
    <xf numFmtId="0" fontId="2" fillId="6" borderId="87" xfId="0" applyFont="1" applyFill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0" fontId="2" fillId="11" borderId="112" xfId="0" applyFont="1" applyFill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5" borderId="1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1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horizontal="center" vertical="center"/>
    </xf>
    <xf numFmtId="0" fontId="4" fillId="17" borderId="85" xfId="0" applyFont="1" applyFill="1" applyBorder="1" applyAlignment="1">
      <alignment horizontal="center" vertical="center"/>
    </xf>
    <xf numFmtId="0" fontId="0" fillId="17" borderId="3" xfId="0" applyFill="1" applyBorder="1"/>
    <xf numFmtId="0" fontId="2" fillId="0" borderId="0" xfId="0" applyFont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10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center"/>
    </xf>
    <xf numFmtId="0" fontId="2" fillId="14" borderId="104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2" fillId="14" borderId="20" xfId="0" applyFont="1" applyFill="1" applyBorder="1" applyAlignment="1">
      <alignment horizontal="center" vertical="center"/>
    </xf>
    <xf numFmtId="0" fontId="2" fillId="14" borderId="109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14" borderId="1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0" fontId="4" fillId="0" borderId="51" xfId="0" applyFont="1" applyFill="1" applyBorder="1" applyAlignment="1">
      <alignment horizontal="center"/>
    </xf>
    <xf numFmtId="0" fontId="2" fillId="0" borderId="54" xfId="0" applyFont="1" applyFill="1" applyBorder="1" applyAlignment="1">
      <alignment horizontal="center" vertical="center"/>
    </xf>
    <xf numFmtId="0" fontId="2" fillId="14" borderId="6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19" borderId="21" xfId="0" applyFont="1" applyFill="1" applyBorder="1" applyAlignment="1">
      <alignment horizontal="center" vertical="center"/>
    </xf>
    <xf numFmtId="0" fontId="2" fillId="19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/>
    </xf>
    <xf numFmtId="0" fontId="2" fillId="10" borderId="71" xfId="0" applyFont="1" applyFill="1" applyBorder="1" applyAlignment="1">
      <alignment horizontal="center" vertical="center"/>
    </xf>
    <xf numFmtId="0" fontId="2" fillId="10" borderId="72" xfId="0" applyFont="1" applyFill="1" applyBorder="1" applyAlignment="1">
      <alignment horizontal="center" vertical="center"/>
    </xf>
    <xf numFmtId="0" fontId="2" fillId="10" borderId="43" xfId="0" applyFont="1" applyFill="1" applyBorder="1" applyAlignment="1">
      <alignment horizontal="center" vertical="center"/>
    </xf>
    <xf numFmtId="0" fontId="2" fillId="11" borderId="67" xfId="0" applyFont="1" applyFill="1" applyBorder="1" applyAlignment="1">
      <alignment horizontal="center" vertical="center"/>
    </xf>
    <xf numFmtId="0" fontId="2" fillId="11" borderId="68" xfId="0" applyFont="1" applyFill="1" applyBorder="1" applyAlignment="1">
      <alignment horizontal="center" vertical="center"/>
    </xf>
    <xf numFmtId="0" fontId="2" fillId="11" borderId="54" xfId="0" applyFont="1" applyFill="1" applyBorder="1" applyAlignment="1">
      <alignment horizontal="center" vertical="center"/>
    </xf>
    <xf numFmtId="0" fontId="2" fillId="10" borderId="67" xfId="0" applyFont="1" applyFill="1" applyBorder="1" applyAlignment="1">
      <alignment horizontal="center" vertical="center"/>
    </xf>
    <xf numFmtId="0" fontId="2" fillId="10" borderId="68" xfId="0" applyFont="1" applyFill="1" applyBorder="1" applyAlignment="1">
      <alignment horizontal="center" vertical="center"/>
    </xf>
    <xf numFmtId="0" fontId="2" fillId="10" borderId="54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/>
    </xf>
    <xf numFmtId="0" fontId="4" fillId="13" borderId="16" xfId="0" applyFont="1" applyFill="1" applyBorder="1" applyAlignment="1">
      <alignment horizontal="center"/>
    </xf>
    <xf numFmtId="0" fontId="1" fillId="3" borderId="93" xfId="0" applyFont="1" applyFill="1" applyBorder="1" applyAlignment="1">
      <alignment horizontal="center" vertical="center"/>
    </xf>
    <xf numFmtId="0" fontId="1" fillId="3" borderId="63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2" fillId="0" borderId="65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3" fillId="0" borderId="68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6" borderId="69" xfId="0" applyFont="1" applyFill="1" applyBorder="1" applyAlignment="1">
      <alignment horizontal="center" vertical="center"/>
    </xf>
    <xf numFmtId="0" fontId="3" fillId="6" borderId="62" xfId="0" applyFont="1" applyFill="1" applyBorder="1" applyAlignment="1">
      <alignment horizontal="center" vertical="center"/>
    </xf>
    <xf numFmtId="0" fontId="3" fillId="6" borderId="70" xfId="0" applyFont="1" applyFill="1" applyBorder="1" applyAlignment="1">
      <alignment horizontal="center" vertical="center"/>
    </xf>
    <xf numFmtId="0" fontId="3" fillId="7" borderId="97" xfId="0" applyFont="1" applyFill="1" applyBorder="1" applyAlignment="1">
      <alignment horizontal="left" vertical="center"/>
    </xf>
    <xf numFmtId="0" fontId="3" fillId="7" borderId="0" xfId="0" applyFont="1" applyFill="1" applyBorder="1" applyAlignment="1">
      <alignment horizontal="left" vertical="center"/>
    </xf>
    <xf numFmtId="0" fontId="3" fillId="6" borderId="67" xfId="0" applyFont="1" applyFill="1" applyBorder="1" applyAlignment="1">
      <alignment horizontal="center" vertical="center"/>
    </xf>
    <xf numFmtId="0" fontId="3" fillId="6" borderId="54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left" vertical="center"/>
    </xf>
    <xf numFmtId="0" fontId="3" fillId="7" borderId="23" xfId="0" applyFont="1" applyFill="1" applyBorder="1" applyAlignment="1">
      <alignment horizontal="left" vertical="center"/>
    </xf>
    <xf numFmtId="0" fontId="3" fillId="7" borderId="41" xfId="0" applyFont="1" applyFill="1" applyBorder="1" applyAlignment="1">
      <alignment horizontal="left" vertical="center"/>
    </xf>
    <xf numFmtId="0" fontId="2" fillId="10" borderId="34" xfId="0" applyFont="1" applyFill="1" applyBorder="1" applyAlignment="1">
      <alignment horizontal="center" vertical="center"/>
    </xf>
    <xf numFmtId="0" fontId="2" fillId="10" borderId="35" xfId="0" applyFont="1" applyFill="1" applyBorder="1" applyAlignment="1">
      <alignment horizontal="center" vertical="center"/>
    </xf>
    <xf numFmtId="0" fontId="2" fillId="10" borderId="44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2" fillId="10" borderId="73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11" borderId="76" xfId="0" applyFont="1" applyFill="1" applyBorder="1" applyAlignment="1">
      <alignment horizontal="center" vertical="center"/>
    </xf>
    <xf numFmtId="0" fontId="2" fillId="11" borderId="105" xfId="0" applyFont="1" applyFill="1" applyBorder="1" applyAlignment="1">
      <alignment horizontal="center" vertical="center"/>
    </xf>
    <xf numFmtId="0" fontId="2" fillId="11" borderId="77" xfId="0" applyFont="1" applyFill="1" applyBorder="1" applyAlignment="1">
      <alignment horizontal="center" vertical="center"/>
    </xf>
    <xf numFmtId="0" fontId="1" fillId="9" borderId="36" xfId="0" applyFont="1" applyFill="1" applyBorder="1" applyAlignment="1">
      <alignment horizontal="center" vertical="center"/>
    </xf>
    <xf numFmtId="0" fontId="1" fillId="9" borderId="62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3" fillId="6" borderId="80" xfId="0" applyFont="1" applyFill="1" applyBorder="1" applyAlignment="1">
      <alignment horizontal="center" vertical="center"/>
    </xf>
    <xf numFmtId="0" fontId="3" fillId="6" borderId="39" xfId="0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49" fontId="2" fillId="2" borderId="67" xfId="0" applyNumberFormat="1" applyFont="1" applyFill="1" applyBorder="1" applyAlignment="1">
      <alignment horizontal="center" vertical="center"/>
    </xf>
    <xf numFmtId="49" fontId="2" fillId="2" borderId="54" xfId="0" applyNumberFormat="1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49" fontId="2" fillId="2" borderId="68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/>
    </xf>
    <xf numFmtId="49" fontId="2" fillId="2" borderId="41" xfId="0" applyNumberFormat="1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18" borderId="67" xfId="0" applyFont="1" applyFill="1" applyBorder="1" applyAlignment="1">
      <alignment horizontal="center" vertical="center"/>
    </xf>
    <xf numFmtId="0" fontId="2" fillId="18" borderId="54" xfId="0" applyFont="1" applyFill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6" borderId="67" xfId="0" applyFont="1" applyFill="1" applyBorder="1" applyAlignment="1">
      <alignment horizontal="center" vertical="center"/>
    </xf>
    <xf numFmtId="0" fontId="2" fillId="6" borderId="68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6" borderId="54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68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2" fillId="11" borderId="73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2" fillId="10" borderId="83" xfId="0" applyFont="1" applyFill="1" applyBorder="1" applyAlignment="1">
      <alignment horizontal="center" vertical="center"/>
    </xf>
    <xf numFmtId="0" fontId="7" fillId="7" borderId="67" xfId="0" applyFont="1" applyFill="1" applyBorder="1" applyAlignment="1">
      <alignment horizontal="center" vertical="center"/>
    </xf>
    <xf numFmtId="0" fontId="7" fillId="7" borderId="68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6" borderId="67" xfId="0" applyFont="1" applyFill="1" applyBorder="1" applyAlignment="1">
      <alignment horizontal="center" vertical="center"/>
    </xf>
    <xf numFmtId="0" fontId="4" fillId="6" borderId="62" xfId="0" applyFont="1" applyFill="1" applyBorder="1" applyAlignment="1">
      <alignment horizontal="center" vertical="center"/>
    </xf>
    <xf numFmtId="0" fontId="4" fillId="6" borderId="54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72" xfId="0" applyFont="1" applyFill="1" applyBorder="1" applyAlignment="1">
      <alignment horizontal="center" vertical="center"/>
    </xf>
    <xf numFmtId="0" fontId="9" fillId="3" borderId="72" xfId="0" applyNumberFormat="1" applyFont="1" applyFill="1" applyBorder="1" applyAlignment="1">
      <alignment horizontal="center" vertical="center"/>
    </xf>
    <xf numFmtId="0" fontId="2" fillId="3" borderId="72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3" borderId="35" xfId="0" applyFont="1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2" fillId="11" borderId="24" xfId="0" applyFont="1" applyFill="1" applyBorder="1" applyAlignment="1">
      <alignment horizontal="center" vertical="center"/>
    </xf>
    <xf numFmtId="0" fontId="2" fillId="11" borderId="23" xfId="0" applyFont="1" applyFill="1" applyBorder="1" applyAlignment="1">
      <alignment horizontal="center" vertical="center"/>
    </xf>
    <xf numFmtId="0" fontId="2" fillId="11" borderId="41" xfId="0" applyFont="1" applyFill="1" applyBorder="1" applyAlignment="1">
      <alignment horizontal="center" vertical="center"/>
    </xf>
    <xf numFmtId="0" fontId="2" fillId="4" borderId="67" xfId="0" applyFont="1" applyFill="1" applyBorder="1" applyAlignment="1">
      <alignment horizontal="center" vertical="center"/>
    </xf>
    <xf numFmtId="0" fontId="2" fillId="11" borderId="37" xfId="0" applyFont="1" applyFill="1" applyBorder="1" applyAlignment="1">
      <alignment horizontal="center" vertical="center"/>
    </xf>
    <xf numFmtId="0" fontId="2" fillId="11" borderId="0" xfId="0" applyFont="1" applyFill="1" applyBorder="1" applyAlignment="1">
      <alignment horizontal="center" vertical="center"/>
    </xf>
    <xf numFmtId="0" fontId="2" fillId="11" borderId="40" xfId="0" applyFont="1" applyFill="1" applyBorder="1" applyAlignment="1">
      <alignment horizontal="center" vertical="center"/>
    </xf>
    <xf numFmtId="0" fontId="0" fillId="3" borderId="72" xfId="0" applyFill="1" applyBorder="1" applyAlignment="1">
      <alignment horizontal="center"/>
    </xf>
    <xf numFmtId="0" fontId="0" fillId="3" borderId="52" xfId="0" applyFill="1" applyBorder="1" applyAlignment="1">
      <alignment horizontal="center"/>
    </xf>
    <xf numFmtId="0" fontId="2" fillId="12" borderId="35" xfId="0" applyFont="1" applyFill="1" applyBorder="1" applyAlignment="1">
      <alignment horizontal="center" vertical="center"/>
    </xf>
    <xf numFmtId="0" fontId="2" fillId="12" borderId="44" xfId="0" applyFont="1" applyFill="1" applyBorder="1" applyAlignment="1">
      <alignment horizontal="center" vertical="center"/>
    </xf>
    <xf numFmtId="0" fontId="2" fillId="12" borderId="72" xfId="0" applyFont="1" applyFill="1" applyBorder="1" applyAlignment="1">
      <alignment horizontal="center" vertical="center"/>
    </xf>
    <xf numFmtId="0" fontId="2" fillId="12" borderId="43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92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11" borderId="60" xfId="0" applyFont="1" applyFill="1" applyBorder="1" applyAlignment="1">
      <alignment horizontal="center" vertical="center"/>
    </xf>
    <xf numFmtId="0" fontId="2" fillId="3" borderId="35" xfId="0" applyNumberFormat="1" applyFont="1" applyFill="1" applyBorder="1" applyAlignment="1">
      <alignment horizontal="center" vertical="center"/>
    </xf>
    <xf numFmtId="0" fontId="2" fillId="3" borderId="71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3" borderId="67" xfId="0" applyFont="1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12" borderId="67" xfId="0" applyFont="1" applyFill="1" applyBorder="1" applyAlignment="1">
      <alignment horizontal="center" vertical="center"/>
    </xf>
    <xf numFmtId="0" fontId="2" fillId="12" borderId="68" xfId="0" applyFont="1" applyFill="1" applyBorder="1" applyAlignment="1">
      <alignment horizontal="center" vertical="center"/>
    </xf>
    <xf numFmtId="0" fontId="2" fillId="12" borderId="54" xfId="0" applyFont="1" applyFill="1" applyBorder="1" applyAlignment="1">
      <alignment horizontal="center" vertical="center"/>
    </xf>
    <xf numFmtId="0" fontId="2" fillId="3" borderId="106" xfId="0" applyFont="1" applyFill="1" applyBorder="1" applyAlignment="1">
      <alignment horizontal="center"/>
    </xf>
    <xf numFmtId="0" fontId="0" fillId="3" borderId="106" xfId="0" applyFill="1" applyBorder="1" applyAlignment="1">
      <alignment horizontal="center"/>
    </xf>
    <xf numFmtId="0" fontId="2" fillId="3" borderId="106" xfId="0" applyNumberFormat="1" applyFont="1" applyFill="1" applyBorder="1" applyAlignment="1">
      <alignment horizontal="center" vertical="center"/>
    </xf>
    <xf numFmtId="0" fontId="4" fillId="6" borderId="68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 vertical="center"/>
    </xf>
    <xf numFmtId="0" fontId="2" fillId="11" borderId="92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/>
    </xf>
    <xf numFmtId="0" fontId="2" fillId="12" borderId="76" xfId="0" applyFont="1" applyFill="1" applyBorder="1" applyAlignment="1">
      <alignment horizontal="center" vertical="center"/>
    </xf>
    <xf numFmtId="0" fontId="2" fillId="12" borderId="77" xfId="0" applyFont="1" applyFill="1" applyBorder="1" applyAlignment="1">
      <alignment horizontal="center" vertical="center"/>
    </xf>
    <xf numFmtId="0" fontId="2" fillId="12" borderId="102" xfId="0" applyFont="1" applyFill="1" applyBorder="1" applyAlignment="1">
      <alignment horizontal="center" vertical="center"/>
    </xf>
    <xf numFmtId="0" fontId="2" fillId="12" borderId="103" xfId="0" applyFont="1" applyFill="1" applyBorder="1" applyAlignment="1">
      <alignment horizontal="center" vertical="center"/>
    </xf>
    <xf numFmtId="0" fontId="2" fillId="16" borderId="67" xfId="0" applyFont="1" applyFill="1" applyBorder="1" applyAlignment="1">
      <alignment horizontal="center" vertical="center"/>
    </xf>
    <xf numFmtId="0" fontId="2" fillId="16" borderId="68" xfId="0" applyFont="1" applyFill="1" applyBorder="1" applyAlignment="1">
      <alignment horizontal="center" vertical="center"/>
    </xf>
    <xf numFmtId="0" fontId="2" fillId="16" borderId="54" xfId="0" applyFont="1" applyFill="1" applyBorder="1" applyAlignment="1">
      <alignment horizontal="center" vertical="center"/>
    </xf>
    <xf numFmtId="0" fontId="2" fillId="16" borderId="37" xfId="0" applyFont="1" applyFill="1" applyBorder="1" applyAlignment="1">
      <alignment horizontal="center" vertical="center"/>
    </xf>
    <xf numFmtId="0" fontId="2" fillId="16" borderId="0" xfId="0" applyFont="1" applyFill="1" applyBorder="1" applyAlignment="1">
      <alignment horizontal="center" vertical="center"/>
    </xf>
    <xf numFmtId="0" fontId="2" fillId="11" borderId="74" xfId="0" applyFont="1" applyFill="1" applyBorder="1" applyAlignment="1">
      <alignment horizontal="center" vertical="center"/>
    </xf>
    <xf numFmtId="0" fontId="2" fillId="11" borderId="75" xfId="0" applyFont="1" applyFill="1" applyBorder="1" applyAlignment="1">
      <alignment horizontal="center" vertical="center"/>
    </xf>
    <xf numFmtId="0" fontId="2" fillId="16" borderId="24" xfId="0" applyFont="1" applyFill="1" applyBorder="1" applyAlignment="1">
      <alignment horizontal="center" vertical="center"/>
    </xf>
    <xf numFmtId="0" fontId="2" fillId="16" borderId="23" xfId="0" applyFont="1" applyFill="1" applyBorder="1" applyAlignment="1">
      <alignment horizontal="center" vertical="center"/>
    </xf>
    <xf numFmtId="0" fontId="2" fillId="16" borderId="10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CC"/>
      <color rgb="FFCCFFFF"/>
      <color rgb="FFFF9966"/>
      <color rgb="FFFABF8F"/>
      <color rgb="FF8064A2"/>
      <color rgb="FFBFBFBF"/>
      <color rgb="FF99CCFF"/>
      <color rgb="FFFFFF99"/>
      <color rgb="FFFF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tabSelected="1" topLeftCell="A22" zoomScaleNormal="100" workbookViewId="0">
      <selection activeCell="P50" sqref="P50"/>
    </sheetView>
  </sheetViews>
  <sheetFormatPr defaultRowHeight="12.75"/>
  <cols>
    <col min="1" max="1" width="22.7109375" customWidth="1"/>
    <col min="2" max="8" width="8.7109375" customWidth="1"/>
    <col min="9" max="9" width="9.140625" customWidth="1"/>
  </cols>
  <sheetData>
    <row r="1" spans="1:7" ht="19.5" thickTop="1" thickBot="1">
      <c r="A1" s="259" t="s">
        <v>35</v>
      </c>
      <c r="B1" s="260"/>
      <c r="C1" s="260"/>
      <c r="D1" s="260"/>
      <c r="E1" s="260"/>
      <c r="F1" s="260"/>
      <c r="G1" s="261"/>
    </row>
    <row r="2" spans="1:7" ht="13.5" thickBot="1">
      <c r="A2" s="106" t="s">
        <v>36</v>
      </c>
      <c r="B2" s="262" t="s">
        <v>37</v>
      </c>
      <c r="C2" s="262"/>
      <c r="D2" s="262"/>
      <c r="E2" s="262"/>
      <c r="F2" s="263"/>
      <c r="G2" s="58" t="s">
        <v>137</v>
      </c>
    </row>
    <row r="3" spans="1:7" ht="15.75" thickBot="1">
      <c r="A3" s="107" t="s">
        <v>0</v>
      </c>
      <c r="B3" s="264" t="s">
        <v>1</v>
      </c>
      <c r="C3" s="264"/>
      <c r="D3" s="264"/>
      <c r="E3" s="264"/>
      <c r="F3" s="264"/>
      <c r="G3" s="265"/>
    </row>
    <row r="4" spans="1:7" ht="13.5" thickBot="1">
      <c r="A4" s="103"/>
      <c r="B4" s="104" t="s">
        <v>38</v>
      </c>
      <c r="C4" s="26" t="s">
        <v>39</v>
      </c>
      <c r="D4" s="25" t="s">
        <v>40</v>
      </c>
      <c r="E4" s="25" t="s">
        <v>41</v>
      </c>
      <c r="F4" s="24" t="s">
        <v>42</v>
      </c>
      <c r="G4" s="27" t="s">
        <v>4</v>
      </c>
    </row>
    <row r="5" spans="1:7" ht="13.5" thickBot="1">
      <c r="A5" s="105" t="s">
        <v>5</v>
      </c>
      <c r="B5" s="63">
        <v>11</v>
      </c>
      <c r="C5" s="64">
        <v>14</v>
      </c>
      <c r="D5" s="63">
        <v>25</v>
      </c>
      <c r="E5" s="63">
        <v>14</v>
      </c>
      <c r="F5" s="64">
        <v>17</v>
      </c>
      <c r="G5" s="65">
        <f t="shared" ref="G5:G16" si="0">SUM(B5:F5)</f>
        <v>81</v>
      </c>
    </row>
    <row r="6" spans="1:7" ht="13.5" thickBot="1">
      <c r="A6" s="28" t="s">
        <v>43</v>
      </c>
      <c r="B6" s="23">
        <v>9</v>
      </c>
      <c r="C6" s="23">
        <v>10</v>
      </c>
      <c r="D6" s="23">
        <v>10</v>
      </c>
      <c r="E6" s="23">
        <v>7</v>
      </c>
      <c r="F6" s="23">
        <v>7</v>
      </c>
      <c r="G6" s="30">
        <f t="shared" si="0"/>
        <v>43</v>
      </c>
    </row>
    <row r="7" spans="1:7" ht="13.5" thickBot="1">
      <c r="A7" s="28" t="s">
        <v>7</v>
      </c>
      <c r="B7" s="42"/>
      <c r="C7" s="43"/>
      <c r="D7" s="59">
        <v>3</v>
      </c>
      <c r="E7" s="23">
        <v>3</v>
      </c>
      <c r="F7" s="1">
        <v>3</v>
      </c>
      <c r="G7" s="30">
        <f t="shared" si="0"/>
        <v>9</v>
      </c>
    </row>
    <row r="8" spans="1:7" ht="13.5" thickBot="1">
      <c r="A8" s="28" t="s">
        <v>8</v>
      </c>
      <c r="B8" s="42"/>
      <c r="C8" s="43"/>
      <c r="D8" s="42"/>
      <c r="E8" s="42"/>
      <c r="F8" s="43"/>
      <c r="G8" s="30">
        <f t="shared" si="0"/>
        <v>0</v>
      </c>
    </row>
    <row r="9" spans="1:7" ht="13.5" thickBot="1">
      <c r="A9" s="28" t="s">
        <v>44</v>
      </c>
      <c r="B9" s="23">
        <v>1</v>
      </c>
      <c r="C9" s="1">
        <v>2</v>
      </c>
      <c r="D9" s="231">
        <v>1</v>
      </c>
      <c r="E9" s="42"/>
      <c r="F9" s="43"/>
      <c r="G9" s="30">
        <f t="shared" si="0"/>
        <v>4</v>
      </c>
    </row>
    <row r="10" spans="1:7" ht="13.5" thickBot="1">
      <c r="A10" s="28" t="s">
        <v>45</v>
      </c>
      <c r="B10" s="42"/>
      <c r="C10" s="43"/>
      <c r="D10" s="42"/>
      <c r="E10" s="23">
        <v>2</v>
      </c>
      <c r="F10" s="1">
        <v>2</v>
      </c>
      <c r="G10" s="30">
        <f t="shared" si="0"/>
        <v>4</v>
      </c>
    </row>
    <row r="11" spans="1:7" ht="13.5" thickBot="1">
      <c r="A11" s="28" t="s">
        <v>46</v>
      </c>
      <c r="B11" s="42"/>
      <c r="C11" s="44"/>
      <c r="D11" s="42"/>
      <c r="E11" s="23">
        <v>2</v>
      </c>
      <c r="F11" s="29">
        <v>2</v>
      </c>
      <c r="G11" s="30">
        <f t="shared" si="0"/>
        <v>4</v>
      </c>
    </row>
    <row r="12" spans="1:7" ht="13.5" thickBot="1">
      <c r="A12" s="28" t="s">
        <v>11</v>
      </c>
      <c r="B12" s="23">
        <v>5</v>
      </c>
      <c r="C12" s="23">
        <v>5</v>
      </c>
      <c r="D12" s="23">
        <v>5</v>
      </c>
      <c r="E12" s="23">
        <v>5</v>
      </c>
      <c r="F12" s="23">
        <v>5</v>
      </c>
      <c r="G12" s="30">
        <f t="shared" si="0"/>
        <v>25</v>
      </c>
    </row>
    <row r="13" spans="1:7" ht="13.5" thickBot="1">
      <c r="A13" s="28" t="s">
        <v>17</v>
      </c>
      <c r="B13" s="23">
        <v>2</v>
      </c>
      <c r="C13" s="23">
        <v>2</v>
      </c>
      <c r="D13" s="23">
        <v>2</v>
      </c>
      <c r="E13" s="23">
        <v>2</v>
      </c>
      <c r="F13" s="23">
        <v>2</v>
      </c>
      <c r="G13" s="30">
        <f t="shared" si="0"/>
        <v>10</v>
      </c>
    </row>
    <row r="14" spans="1:7" ht="13.5" thickBot="1">
      <c r="A14" s="28" t="s">
        <v>15</v>
      </c>
      <c r="B14" s="23">
        <v>1</v>
      </c>
      <c r="C14" s="1">
        <v>1</v>
      </c>
      <c r="D14" s="23">
        <v>1</v>
      </c>
      <c r="E14" s="23">
        <v>1</v>
      </c>
      <c r="F14" s="1">
        <v>1</v>
      </c>
      <c r="G14" s="30">
        <f t="shared" si="0"/>
        <v>5</v>
      </c>
    </row>
    <row r="15" spans="1:7" ht="13.5" thickBot="1">
      <c r="A15" s="28" t="s">
        <v>16</v>
      </c>
      <c r="B15" s="23">
        <v>1</v>
      </c>
      <c r="C15" s="1">
        <v>1</v>
      </c>
      <c r="D15" s="23">
        <v>1</v>
      </c>
      <c r="E15" s="23">
        <v>2</v>
      </c>
      <c r="F15" s="1">
        <v>2</v>
      </c>
      <c r="G15" s="30">
        <f t="shared" si="0"/>
        <v>7</v>
      </c>
    </row>
    <row r="16" spans="1:7" ht="13.5" thickBot="1">
      <c r="A16" s="28" t="s">
        <v>72</v>
      </c>
      <c r="B16" s="23">
        <v>1</v>
      </c>
      <c r="C16" s="1">
        <v>1</v>
      </c>
      <c r="D16" s="23">
        <v>1</v>
      </c>
      <c r="E16" s="23">
        <v>1</v>
      </c>
      <c r="F16" s="1">
        <v>1</v>
      </c>
      <c r="G16" s="30">
        <f t="shared" si="0"/>
        <v>5</v>
      </c>
    </row>
    <row r="17" spans="1:9" ht="13.5" thickBot="1">
      <c r="A17" s="28" t="s">
        <v>68</v>
      </c>
      <c r="B17" s="92"/>
      <c r="C17" s="93"/>
      <c r="D17" s="92"/>
      <c r="E17" s="231">
        <v>1</v>
      </c>
      <c r="F17" s="29">
        <v>1</v>
      </c>
      <c r="G17" s="31">
        <f>SUM(B17:F17)</f>
        <v>2</v>
      </c>
    </row>
    <row r="18" spans="1:9" ht="15.75" thickBot="1">
      <c r="A18" s="32" t="s">
        <v>47</v>
      </c>
      <c r="B18" s="33">
        <f>SUM(B6:B16)</f>
        <v>20</v>
      </c>
      <c r="C18" s="34">
        <f>SUM(C6:C16)</f>
        <v>22</v>
      </c>
      <c r="D18" s="34">
        <f>SUM(D6:D16)</f>
        <v>24</v>
      </c>
      <c r="E18" s="34">
        <f>SUM(E6:E17)</f>
        <v>26</v>
      </c>
      <c r="F18" s="34">
        <f>SUM(F6:F17)</f>
        <v>26</v>
      </c>
      <c r="G18" s="35">
        <f>SUM(G6:G17)</f>
        <v>118</v>
      </c>
    </row>
    <row r="19" spans="1:9" ht="15.75" thickBot="1">
      <c r="A19" s="266" t="s">
        <v>48</v>
      </c>
      <c r="B19" s="267"/>
      <c r="C19" s="267"/>
      <c r="D19" s="267"/>
      <c r="E19" s="267"/>
      <c r="F19" s="267"/>
      <c r="G19" s="268"/>
    </row>
    <row r="20" spans="1:9" ht="13.5" thickBot="1">
      <c r="A20" s="175"/>
      <c r="B20" s="276"/>
      <c r="C20" s="277"/>
      <c r="D20" s="277"/>
      <c r="E20" s="277"/>
      <c r="F20" s="278"/>
      <c r="G20" s="177"/>
    </row>
    <row r="21" spans="1:9" ht="13.5" thickBot="1">
      <c r="A21" s="176"/>
      <c r="B21" s="248"/>
      <c r="C21" s="249"/>
      <c r="D21" s="249"/>
      <c r="E21" s="249"/>
      <c r="F21" s="250"/>
      <c r="G21" s="177"/>
    </row>
    <row r="22" spans="1:9" ht="13.5" thickBot="1">
      <c r="A22" s="176"/>
      <c r="B22" s="248"/>
      <c r="C22" s="249"/>
      <c r="D22" s="249"/>
      <c r="E22" s="249"/>
      <c r="F22" s="250"/>
      <c r="G22" s="177"/>
    </row>
    <row r="23" spans="1:9" ht="13.5" thickBot="1">
      <c r="A23" s="176"/>
      <c r="B23" s="279"/>
      <c r="C23" s="280"/>
      <c r="D23" s="280"/>
      <c r="E23" s="280"/>
      <c r="F23" s="281"/>
      <c r="G23" s="177"/>
    </row>
    <row r="24" spans="1:9" ht="15.75" thickBot="1">
      <c r="A24" s="273" t="s">
        <v>49</v>
      </c>
      <c r="B24" s="274"/>
      <c r="C24" s="274"/>
      <c r="D24" s="274"/>
      <c r="E24" s="274"/>
      <c r="F24" s="275"/>
      <c r="G24" s="178">
        <f>SUM(G18+G20+G21+G22+G23)</f>
        <v>118</v>
      </c>
    </row>
    <row r="25" spans="1:9" ht="13.5" thickBot="1"/>
    <row r="26" spans="1:9" ht="19.5" thickTop="1" thickBot="1">
      <c r="A26" s="259" t="s">
        <v>50</v>
      </c>
      <c r="B26" s="260"/>
      <c r="C26" s="260"/>
      <c r="D26" s="260"/>
      <c r="E26" s="260"/>
      <c r="F26" s="260"/>
      <c r="G26" s="261"/>
      <c r="I26" s="62"/>
    </row>
    <row r="27" spans="1:9" ht="13.5" thickBot="1">
      <c r="A27" s="109" t="s">
        <v>36</v>
      </c>
      <c r="B27" s="262"/>
      <c r="C27" s="262"/>
      <c r="D27" s="262"/>
      <c r="E27" s="262"/>
      <c r="F27" s="263"/>
      <c r="G27" s="58" t="s">
        <v>137</v>
      </c>
    </row>
    <row r="28" spans="1:9" ht="15.75" thickBot="1">
      <c r="A28" s="107" t="s">
        <v>0</v>
      </c>
      <c r="B28" s="264" t="s">
        <v>1</v>
      </c>
      <c r="C28" s="264"/>
      <c r="D28" s="264"/>
      <c r="E28" s="264"/>
      <c r="F28" s="264"/>
      <c r="G28" s="265"/>
    </row>
    <row r="29" spans="1:9" ht="13.5" thickBot="1">
      <c r="A29" s="110"/>
      <c r="B29" s="194" t="s">
        <v>121</v>
      </c>
      <c r="C29" s="217" t="s">
        <v>122</v>
      </c>
      <c r="D29" s="214" t="s">
        <v>123</v>
      </c>
      <c r="E29" s="218" t="s">
        <v>124</v>
      </c>
      <c r="F29" s="24" t="s">
        <v>125</v>
      </c>
      <c r="G29" s="27" t="s">
        <v>4</v>
      </c>
      <c r="H29" s="122"/>
    </row>
    <row r="30" spans="1:9" ht="13.5" thickBot="1">
      <c r="A30" s="108" t="s">
        <v>5</v>
      </c>
      <c r="B30" s="195">
        <v>11</v>
      </c>
      <c r="C30" s="204">
        <v>14</v>
      </c>
      <c r="D30" s="215">
        <v>25</v>
      </c>
      <c r="E30" s="200">
        <v>14</v>
      </c>
      <c r="F30" s="36">
        <v>17</v>
      </c>
      <c r="G30" s="37">
        <f>SUM(B30:F30)</f>
        <v>81</v>
      </c>
      <c r="H30" s="57"/>
    </row>
    <row r="31" spans="1:9" ht="13.5" thickBot="1">
      <c r="A31" s="28" t="s">
        <v>43</v>
      </c>
      <c r="B31" s="186" t="s">
        <v>119</v>
      </c>
      <c r="C31" s="205" t="s">
        <v>120</v>
      </c>
      <c r="D31" s="205" t="s">
        <v>126</v>
      </c>
      <c r="E31" s="202" t="s">
        <v>129</v>
      </c>
      <c r="F31" s="96" t="s">
        <v>116</v>
      </c>
      <c r="G31" s="30">
        <v>43</v>
      </c>
      <c r="H31" s="123"/>
    </row>
    <row r="32" spans="1:9" ht="13.5" thickBot="1">
      <c r="A32" s="28" t="s">
        <v>7</v>
      </c>
      <c r="B32" s="196"/>
      <c r="C32" s="206"/>
      <c r="D32" s="236" t="s">
        <v>80</v>
      </c>
      <c r="E32" s="243" t="s">
        <v>80</v>
      </c>
      <c r="F32" s="238" t="s">
        <v>52</v>
      </c>
      <c r="G32" s="95">
        <v>9</v>
      </c>
    </row>
    <row r="33" spans="1:10" ht="13.5" thickBot="1">
      <c r="A33" s="28" t="s">
        <v>8</v>
      </c>
      <c r="B33" s="196"/>
      <c r="C33" s="206"/>
      <c r="D33" s="216"/>
      <c r="E33" s="213"/>
      <c r="F33" s="97"/>
      <c r="G33" s="30">
        <v>0</v>
      </c>
    </row>
    <row r="34" spans="1:10" ht="13.5" thickBot="1">
      <c r="A34" s="28" t="s">
        <v>44</v>
      </c>
      <c r="B34" s="186" t="s">
        <v>66</v>
      </c>
      <c r="C34" s="193" t="s">
        <v>62</v>
      </c>
      <c r="D34" s="205" t="s">
        <v>109</v>
      </c>
      <c r="E34" s="201"/>
      <c r="F34" s="43"/>
      <c r="G34" s="30">
        <v>4</v>
      </c>
      <c r="J34" s="38"/>
    </row>
    <row r="35" spans="1:10" ht="13.5" thickBot="1">
      <c r="A35" s="28" t="s">
        <v>45</v>
      </c>
      <c r="B35" s="196"/>
      <c r="C35" s="206"/>
      <c r="D35" s="216"/>
      <c r="E35" s="185" t="s">
        <v>106</v>
      </c>
      <c r="F35" s="234" t="s">
        <v>117</v>
      </c>
      <c r="G35" s="30">
        <v>4</v>
      </c>
    </row>
    <row r="36" spans="1:10" ht="13.5" thickBot="1">
      <c r="A36" s="28" t="s">
        <v>46</v>
      </c>
      <c r="B36" s="196"/>
      <c r="C36" s="207"/>
      <c r="D36" s="216"/>
      <c r="E36" s="185" t="s">
        <v>106</v>
      </c>
      <c r="F36" s="157" t="s">
        <v>117</v>
      </c>
      <c r="G36" s="30">
        <v>4</v>
      </c>
    </row>
    <row r="37" spans="1:10" ht="13.5" thickBot="1">
      <c r="A37" s="28" t="s">
        <v>11</v>
      </c>
      <c r="B37" s="197" t="s">
        <v>69</v>
      </c>
      <c r="C37" s="208" t="s">
        <v>67</v>
      </c>
      <c r="D37" s="208" t="s">
        <v>54</v>
      </c>
      <c r="E37" s="202" t="s">
        <v>107</v>
      </c>
      <c r="F37" s="187" t="s">
        <v>87</v>
      </c>
      <c r="G37" s="191">
        <v>25</v>
      </c>
      <c r="H37" s="94"/>
    </row>
    <row r="38" spans="1:10" ht="13.5" thickBot="1">
      <c r="A38" s="28" t="s">
        <v>17</v>
      </c>
      <c r="B38" s="189" t="s">
        <v>51</v>
      </c>
      <c r="C38" s="209" t="s">
        <v>62</v>
      </c>
      <c r="D38" s="238" t="s">
        <v>53</v>
      </c>
      <c r="E38" s="242" t="s">
        <v>106</v>
      </c>
      <c r="F38" s="245" t="s">
        <v>106</v>
      </c>
      <c r="G38" s="193">
        <v>10</v>
      </c>
      <c r="I38" s="39"/>
    </row>
    <row r="39" spans="1:10" ht="13.5" thickBot="1">
      <c r="A39" s="28" t="s">
        <v>15</v>
      </c>
      <c r="B39" s="190" t="s">
        <v>66</v>
      </c>
      <c r="C39" s="193" t="s">
        <v>63</v>
      </c>
      <c r="D39" s="120" t="s">
        <v>127</v>
      </c>
      <c r="E39" s="230" t="s">
        <v>127</v>
      </c>
      <c r="F39" s="233" t="s">
        <v>127</v>
      </c>
      <c r="G39" s="192">
        <v>5</v>
      </c>
    </row>
    <row r="40" spans="1:10" ht="13.5" thickBot="1">
      <c r="A40" s="28" t="s">
        <v>16</v>
      </c>
      <c r="B40" s="186" t="s">
        <v>66</v>
      </c>
      <c r="C40" s="210" t="s">
        <v>63</v>
      </c>
      <c r="D40" s="210" t="s">
        <v>109</v>
      </c>
      <c r="E40" s="237" t="s">
        <v>106</v>
      </c>
      <c r="F40" s="244" t="s">
        <v>117</v>
      </c>
      <c r="G40" s="30">
        <v>7</v>
      </c>
      <c r="I40" s="221"/>
    </row>
    <row r="41" spans="1:10" ht="13.5" thickBot="1">
      <c r="A41" s="28" t="s">
        <v>72</v>
      </c>
      <c r="B41" s="186" t="s">
        <v>66</v>
      </c>
      <c r="C41" s="211" t="s">
        <v>63</v>
      </c>
      <c r="D41" s="211" t="s">
        <v>109</v>
      </c>
      <c r="E41" s="246" t="s">
        <v>109</v>
      </c>
      <c r="F41" s="235" t="s">
        <v>89</v>
      </c>
      <c r="G41" s="30">
        <v>5</v>
      </c>
      <c r="I41" s="221"/>
    </row>
    <row r="42" spans="1:10" ht="13.5" thickBot="1">
      <c r="A42" s="66" t="s">
        <v>68</v>
      </c>
      <c r="B42" s="198"/>
      <c r="C42" s="212"/>
      <c r="D42" s="212"/>
      <c r="E42" s="232" t="s">
        <v>138</v>
      </c>
      <c r="F42" s="120" t="s">
        <v>127</v>
      </c>
      <c r="G42" s="95">
        <v>2</v>
      </c>
      <c r="I42" s="221"/>
    </row>
    <row r="43" spans="1:10" ht="15.75" thickBot="1">
      <c r="A43" s="98" t="s">
        <v>55</v>
      </c>
      <c r="B43" s="199">
        <v>20</v>
      </c>
      <c r="C43" s="33">
        <v>22</v>
      </c>
      <c r="D43" s="33">
        <v>24</v>
      </c>
      <c r="E43" s="203">
        <v>26</v>
      </c>
      <c r="F43" s="99">
        <v>26</v>
      </c>
      <c r="G43" s="35">
        <f>SUM(G31:G42)</f>
        <v>118</v>
      </c>
      <c r="I43" s="221"/>
    </row>
    <row r="44" spans="1:10" ht="15.75" thickBot="1">
      <c r="A44" s="271" t="s">
        <v>48</v>
      </c>
      <c r="B44" s="267"/>
      <c r="C44" s="267"/>
      <c r="D44" s="267"/>
      <c r="E44" s="267"/>
      <c r="F44" s="267"/>
      <c r="G44" s="272"/>
      <c r="I44" s="221"/>
    </row>
    <row r="45" spans="1:10" ht="13.5" customHeight="1" thickBot="1">
      <c r="A45" s="171"/>
      <c r="B45" s="251"/>
      <c r="C45" s="252"/>
      <c r="D45" s="252"/>
      <c r="E45" s="252"/>
      <c r="F45" s="253"/>
      <c r="G45" s="74">
        <v>0</v>
      </c>
      <c r="I45" s="221"/>
    </row>
    <row r="46" spans="1:10" ht="13.5" customHeight="1" thickBot="1">
      <c r="A46" s="171"/>
      <c r="B46" s="251"/>
      <c r="C46" s="252"/>
      <c r="D46" s="252"/>
      <c r="E46" s="252"/>
      <c r="F46" s="253"/>
      <c r="G46" s="74">
        <v>0</v>
      </c>
    </row>
    <row r="47" spans="1:10" ht="13.5" customHeight="1" thickBot="1">
      <c r="A47" s="171"/>
      <c r="B47" s="251"/>
      <c r="C47" s="252"/>
      <c r="D47" s="252"/>
      <c r="E47" s="252"/>
      <c r="F47" s="253"/>
      <c r="G47" s="74">
        <v>0</v>
      </c>
    </row>
    <row r="48" spans="1:10" s="94" customFormat="1" ht="13.5" customHeight="1" thickBot="1">
      <c r="A48" s="102"/>
      <c r="B48" s="254"/>
      <c r="C48" s="255"/>
      <c r="D48" s="255"/>
      <c r="E48" s="255"/>
      <c r="F48" s="256"/>
      <c r="G48" s="74">
        <f>SUM(B48)</f>
        <v>0</v>
      </c>
    </row>
    <row r="49" spans="1:10" ht="15.75" thickBot="1">
      <c r="A49" s="269" t="s">
        <v>49</v>
      </c>
      <c r="B49" s="270"/>
      <c r="C49" s="270"/>
      <c r="D49" s="270"/>
      <c r="E49" s="270"/>
      <c r="F49" s="270"/>
      <c r="G49" s="111">
        <f>B43+C43+D43+E43+F43</f>
        <v>118</v>
      </c>
    </row>
    <row r="50" spans="1:10" ht="13.5" thickBot="1">
      <c r="A50" s="47"/>
      <c r="B50" s="40" t="s">
        <v>64</v>
      </c>
      <c r="C50" s="41" t="s">
        <v>108</v>
      </c>
      <c r="D50" s="80" t="s">
        <v>56</v>
      </c>
      <c r="E50" s="79" t="s">
        <v>58</v>
      </c>
      <c r="F50" s="60" t="s">
        <v>93</v>
      </c>
      <c r="G50" s="142" t="s">
        <v>34</v>
      </c>
      <c r="H50" s="219" t="s">
        <v>104</v>
      </c>
    </row>
    <row r="51" spans="1:10" ht="13.5" thickBot="1">
      <c r="A51" s="48" t="s">
        <v>60</v>
      </c>
      <c r="B51" s="67">
        <v>22</v>
      </c>
      <c r="C51" s="68">
        <v>22</v>
      </c>
      <c r="D51" s="68">
        <v>20</v>
      </c>
      <c r="E51" s="69">
        <v>21</v>
      </c>
      <c r="F51" s="241">
        <v>0</v>
      </c>
      <c r="G51" s="61" t="s">
        <v>59</v>
      </c>
    </row>
    <row r="52" spans="1:10">
      <c r="A52" s="45" t="s">
        <v>61</v>
      </c>
      <c r="B52" s="49" t="s">
        <v>57</v>
      </c>
      <c r="C52" s="78" t="s">
        <v>102</v>
      </c>
      <c r="D52" s="78" t="s">
        <v>128</v>
      </c>
      <c r="E52" s="139" t="s">
        <v>100</v>
      </c>
      <c r="F52" s="60" t="s">
        <v>81</v>
      </c>
      <c r="G52" s="257">
        <f>SUM(B51+C51+D51+E51+F51+B53+C53+D53+E53+F53)</f>
        <v>118</v>
      </c>
    </row>
    <row r="53" spans="1:10" ht="13.5" thickBot="1">
      <c r="A53" s="46"/>
      <c r="B53" s="70">
        <v>22</v>
      </c>
      <c r="C53" s="121">
        <v>1</v>
      </c>
      <c r="D53" s="121">
        <v>4</v>
      </c>
      <c r="E53" s="188">
        <v>0</v>
      </c>
      <c r="F53" s="155">
        <v>6</v>
      </c>
      <c r="G53" s="258"/>
    </row>
    <row r="54" spans="1:10" s="94" customFormat="1" ht="13.5" thickBot="1">
      <c r="A54" s="87"/>
      <c r="B54" s="100"/>
      <c r="C54" s="100"/>
      <c r="D54" s="100"/>
      <c r="E54" s="100"/>
      <c r="F54" s="100"/>
      <c r="G54" s="100"/>
    </row>
    <row r="55" spans="1:10">
      <c r="A55" s="83"/>
      <c r="B55" s="40" t="s">
        <v>64</v>
      </c>
      <c r="C55" s="80" t="s">
        <v>108</v>
      </c>
      <c r="D55" s="80" t="s">
        <v>56</v>
      </c>
      <c r="E55" s="79" t="s">
        <v>58</v>
      </c>
      <c r="F55" s="101" t="s">
        <v>95</v>
      </c>
      <c r="G55" s="140" t="s">
        <v>93</v>
      </c>
      <c r="H55" s="86" t="s">
        <v>84</v>
      </c>
      <c r="I55" s="86" t="s">
        <v>100</v>
      </c>
    </row>
    <row r="56" spans="1:10" ht="13.5" thickBot="1">
      <c r="A56" s="84" t="s">
        <v>60</v>
      </c>
      <c r="B56" s="67">
        <v>22</v>
      </c>
      <c r="C56" s="68">
        <v>22</v>
      </c>
      <c r="D56" s="68">
        <v>20</v>
      </c>
      <c r="E56" s="69">
        <v>21</v>
      </c>
      <c r="F56" s="90">
        <v>7</v>
      </c>
      <c r="G56" s="90">
        <v>12</v>
      </c>
      <c r="H56" s="91">
        <v>8</v>
      </c>
      <c r="I56" s="91">
        <v>5</v>
      </c>
    </row>
    <row r="57" spans="1:10">
      <c r="A57" s="84" t="s">
        <v>73</v>
      </c>
      <c r="B57" s="49" t="s">
        <v>57</v>
      </c>
      <c r="C57" s="78" t="s">
        <v>128</v>
      </c>
      <c r="D57" s="78" t="s">
        <v>81</v>
      </c>
      <c r="E57" s="50" t="s">
        <v>144</v>
      </c>
      <c r="F57" s="82" t="s">
        <v>85</v>
      </c>
      <c r="G57" s="143" t="s">
        <v>92</v>
      </c>
      <c r="H57" s="140" t="s">
        <v>102</v>
      </c>
      <c r="I57" s="86" t="s">
        <v>118</v>
      </c>
      <c r="J57" s="239" t="s">
        <v>74</v>
      </c>
    </row>
    <row r="58" spans="1:10" ht="13.5" thickBot="1">
      <c r="A58" s="85"/>
      <c r="B58" s="70">
        <v>22</v>
      </c>
      <c r="C58" s="71">
        <v>18</v>
      </c>
      <c r="D58" s="131">
        <v>22</v>
      </c>
      <c r="E58" s="72">
        <v>22</v>
      </c>
      <c r="F58" s="90">
        <v>20</v>
      </c>
      <c r="G58" s="90">
        <v>11</v>
      </c>
      <c r="H58" s="90">
        <v>1</v>
      </c>
      <c r="I58" s="91">
        <v>7</v>
      </c>
      <c r="J58" s="240">
        <f>SUM(B56:I56,B58:I58)</f>
        <v>240</v>
      </c>
    </row>
    <row r="59" spans="1:10">
      <c r="A59" s="221"/>
    </row>
    <row r="60" spans="1:10">
      <c r="A60" s="222"/>
      <c r="E60" s="81"/>
    </row>
    <row r="61" spans="1:10">
      <c r="A61" s="223"/>
      <c r="B61" s="89"/>
      <c r="C61" s="224"/>
      <c r="D61" s="224"/>
      <c r="E61" s="89"/>
      <c r="F61" s="224"/>
      <c r="G61" s="224"/>
      <c r="H61" s="224"/>
      <c r="I61" s="224"/>
      <c r="J61" s="224"/>
    </row>
    <row r="62" spans="1:10">
      <c r="A62" s="225"/>
      <c r="B62" s="226"/>
      <c r="C62" s="226"/>
      <c r="D62" s="226"/>
      <c r="E62" s="226"/>
      <c r="F62" s="226"/>
      <c r="G62" s="226"/>
      <c r="H62" s="226"/>
      <c r="I62" s="226"/>
      <c r="J62" s="224"/>
    </row>
    <row r="63" spans="1:10">
      <c r="A63" s="225"/>
      <c r="B63" s="226"/>
      <c r="C63" s="226"/>
      <c r="D63" s="226"/>
      <c r="E63" s="226"/>
      <c r="F63" s="226"/>
      <c r="G63" s="226"/>
      <c r="H63" s="226"/>
      <c r="I63" s="226"/>
      <c r="J63" s="224"/>
    </row>
    <row r="64" spans="1:10">
      <c r="A64" s="225"/>
      <c r="B64" s="226"/>
      <c r="C64" s="226"/>
      <c r="D64" s="226"/>
      <c r="E64" s="226"/>
      <c r="F64" s="226"/>
      <c r="G64" s="226"/>
      <c r="H64" s="226"/>
      <c r="I64" s="226"/>
      <c r="J64" s="224"/>
    </row>
    <row r="65" spans="1:10">
      <c r="A65" s="225"/>
      <c r="B65" s="226"/>
      <c r="C65" s="226"/>
      <c r="D65" s="226"/>
      <c r="E65" s="226"/>
      <c r="F65" s="226"/>
      <c r="G65" s="226"/>
      <c r="H65" s="226"/>
      <c r="I65" s="226"/>
      <c r="J65" s="224"/>
    </row>
    <row r="66" spans="1:10">
      <c r="A66" s="224"/>
      <c r="B66" s="224"/>
      <c r="C66" s="227"/>
      <c r="D66" s="228"/>
      <c r="E66" s="224"/>
      <c r="F66" s="224"/>
      <c r="G66" s="224"/>
      <c r="H66" s="224"/>
      <c r="I66" s="229"/>
      <c r="J66" s="224"/>
    </row>
    <row r="67" spans="1:10">
      <c r="A67" s="224"/>
      <c r="B67" s="224"/>
      <c r="C67" s="224"/>
      <c r="D67" s="228"/>
      <c r="E67" s="224"/>
      <c r="F67" s="224"/>
      <c r="G67" s="224"/>
      <c r="H67" s="224"/>
      <c r="I67" s="224"/>
      <c r="J67" s="224"/>
    </row>
    <row r="68" spans="1:10">
      <c r="D68" s="119"/>
    </row>
    <row r="69" spans="1:10">
      <c r="D69" s="119"/>
    </row>
    <row r="70" spans="1:10">
      <c r="D70" s="119"/>
    </row>
    <row r="71" spans="1:10">
      <c r="D71" s="119"/>
    </row>
    <row r="72" spans="1:10">
      <c r="D72" s="119"/>
    </row>
    <row r="73" spans="1:10">
      <c r="D73" s="119"/>
    </row>
    <row r="74" spans="1:10">
      <c r="D74" s="119"/>
    </row>
  </sheetData>
  <mergeCells count="19">
    <mergeCell ref="A1:G1"/>
    <mergeCell ref="B2:F2"/>
    <mergeCell ref="B3:G3"/>
    <mergeCell ref="A19:G19"/>
    <mergeCell ref="A49:F49"/>
    <mergeCell ref="A44:G44"/>
    <mergeCell ref="A24:F24"/>
    <mergeCell ref="A26:G26"/>
    <mergeCell ref="B27:F27"/>
    <mergeCell ref="B28:G28"/>
    <mergeCell ref="B20:F20"/>
    <mergeCell ref="B23:F23"/>
    <mergeCell ref="B45:F45"/>
    <mergeCell ref="B21:F21"/>
    <mergeCell ref="B22:F22"/>
    <mergeCell ref="B47:F47"/>
    <mergeCell ref="B46:F46"/>
    <mergeCell ref="B48:F48"/>
    <mergeCell ref="G52:G53"/>
  </mergeCells>
  <phoneticPr fontId="8" type="noConversion"/>
  <pageMargins left="0.51181102362204722" right="0.51181102362204722" top="0.35433070866141736" bottom="0.35433070866141736" header="0.31496062992125984" footer="0.31496062992125984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N7" sqref="N7"/>
    </sheetView>
  </sheetViews>
  <sheetFormatPr defaultRowHeight="12.75"/>
  <cols>
    <col min="1" max="1" width="20.7109375" customWidth="1"/>
    <col min="2" max="10" width="7.28515625" customWidth="1"/>
    <col min="12" max="12" width="9.28515625" customWidth="1"/>
  </cols>
  <sheetData>
    <row r="1" spans="1:12" ht="18.75" thickBot="1">
      <c r="A1" s="285" t="s">
        <v>31</v>
      </c>
      <c r="B1" s="286"/>
      <c r="C1" s="286"/>
      <c r="D1" s="286"/>
      <c r="E1" s="286"/>
      <c r="F1" s="286"/>
      <c r="G1" s="286"/>
      <c r="H1" s="286"/>
      <c r="I1" s="286"/>
      <c r="J1" s="287"/>
    </row>
    <row r="2" spans="1:12" ht="15.75" thickBot="1">
      <c r="A2" s="22" t="s">
        <v>0</v>
      </c>
      <c r="B2" s="288" t="s">
        <v>1</v>
      </c>
      <c r="C2" s="267"/>
      <c r="D2" s="267"/>
      <c r="E2" s="267"/>
      <c r="F2" s="267"/>
      <c r="G2" s="267"/>
      <c r="H2" s="267"/>
      <c r="I2" s="267"/>
      <c r="J2" s="289"/>
    </row>
    <row r="3" spans="1:12" ht="13.5" thickBot="1">
      <c r="A3" s="8"/>
      <c r="B3" s="290" t="s">
        <v>2</v>
      </c>
      <c r="C3" s="291"/>
      <c r="D3" s="290" t="s">
        <v>65</v>
      </c>
      <c r="E3" s="292"/>
      <c r="F3" s="290" t="s">
        <v>27</v>
      </c>
      <c r="G3" s="292"/>
      <c r="H3" s="291" t="s">
        <v>3</v>
      </c>
      <c r="I3" s="292"/>
      <c r="J3" s="9" t="s">
        <v>4</v>
      </c>
    </row>
    <row r="4" spans="1:12" ht="13.5" thickBot="1">
      <c r="A4" s="52" t="s">
        <v>5</v>
      </c>
      <c r="B4" s="293">
        <v>14</v>
      </c>
      <c r="C4" s="294"/>
      <c r="D4" s="293">
        <v>15</v>
      </c>
      <c r="E4" s="294"/>
      <c r="F4" s="293">
        <v>15</v>
      </c>
      <c r="G4" s="295"/>
      <c r="H4" s="293">
        <v>15</v>
      </c>
      <c r="I4" s="295"/>
      <c r="J4" s="53">
        <f>SUM(B4:I4)</f>
        <v>59</v>
      </c>
      <c r="L4" s="124"/>
    </row>
    <row r="5" spans="1:12" ht="13.5" thickBot="1">
      <c r="A5" s="117" t="s">
        <v>6</v>
      </c>
      <c r="B5" s="296" t="s">
        <v>139</v>
      </c>
      <c r="C5" s="301"/>
      <c r="D5" s="296" t="s">
        <v>140</v>
      </c>
      <c r="E5" s="297"/>
      <c r="F5" s="306" t="s">
        <v>141</v>
      </c>
      <c r="G5" s="307"/>
      <c r="H5" s="296" t="s">
        <v>142</v>
      </c>
      <c r="I5" s="302"/>
      <c r="J5" s="63" t="s">
        <v>143</v>
      </c>
      <c r="L5" s="124"/>
    </row>
    <row r="6" spans="1:12" ht="13.5" thickBot="1">
      <c r="A6" s="3" t="s">
        <v>32</v>
      </c>
      <c r="B6" s="298">
        <v>4</v>
      </c>
      <c r="C6" s="299"/>
      <c r="D6" s="313">
        <v>4</v>
      </c>
      <c r="E6" s="314"/>
      <c r="F6" s="303">
        <v>4</v>
      </c>
      <c r="G6" s="305"/>
      <c r="H6" s="298">
        <v>4</v>
      </c>
      <c r="I6" s="300"/>
      <c r="J6" s="11">
        <f>SUM(B6:I6)</f>
        <v>16</v>
      </c>
      <c r="L6" s="124"/>
    </row>
    <row r="7" spans="1:12" ht="13.5" thickBot="1">
      <c r="A7" s="27" t="s">
        <v>7</v>
      </c>
      <c r="B7" s="303">
        <v>3</v>
      </c>
      <c r="C7" s="305"/>
      <c r="D7" s="303">
        <v>3</v>
      </c>
      <c r="E7" s="305"/>
      <c r="F7" s="303">
        <v>3</v>
      </c>
      <c r="G7" s="305"/>
      <c r="H7" s="303">
        <v>3</v>
      </c>
      <c r="I7" s="305"/>
      <c r="J7" s="2">
        <f>SUM(B7:I7)</f>
        <v>12</v>
      </c>
      <c r="L7" s="124"/>
    </row>
    <row r="8" spans="1:12" ht="13.5" thickBot="1">
      <c r="A8" s="27" t="s">
        <v>8</v>
      </c>
      <c r="B8" s="303">
        <v>2</v>
      </c>
      <c r="C8" s="305"/>
      <c r="D8" s="303">
        <v>2</v>
      </c>
      <c r="E8" s="305"/>
      <c r="F8" s="303">
        <v>2</v>
      </c>
      <c r="G8" s="305"/>
      <c r="H8" s="254">
        <v>2</v>
      </c>
      <c r="I8" s="256"/>
      <c r="J8" s="13">
        <f>SUM(B8:I8)</f>
        <v>8</v>
      </c>
      <c r="L8" s="124"/>
    </row>
    <row r="9" spans="1:12" ht="13.5" thickBot="1">
      <c r="A9" s="12" t="s">
        <v>9</v>
      </c>
      <c r="B9" s="319">
        <v>2</v>
      </c>
      <c r="C9" s="320"/>
      <c r="D9" s="317">
        <v>2</v>
      </c>
      <c r="E9" s="318"/>
      <c r="F9" s="303">
        <v>2</v>
      </c>
      <c r="G9" s="305"/>
      <c r="H9" s="319">
        <v>2</v>
      </c>
      <c r="I9" s="314"/>
      <c r="J9" s="13">
        <f t="shared" ref="J9:J21" si="0">SUM(B9:I9)</f>
        <v>8</v>
      </c>
      <c r="L9" s="124"/>
    </row>
    <row r="10" spans="1:12" ht="13.5" thickBot="1">
      <c r="A10" s="88" t="s">
        <v>75</v>
      </c>
      <c r="B10" s="251"/>
      <c r="C10" s="252"/>
      <c r="D10" s="251"/>
      <c r="E10" s="253"/>
      <c r="F10" s="255">
        <v>3</v>
      </c>
      <c r="G10" s="256"/>
      <c r="H10" s="251"/>
      <c r="I10" s="253"/>
      <c r="J10" s="13">
        <f>SUM(B10:I10)</f>
        <v>3</v>
      </c>
      <c r="L10" s="57"/>
    </row>
    <row r="11" spans="1:12" ht="13.5" thickBot="1">
      <c r="A11" s="14" t="s">
        <v>70</v>
      </c>
      <c r="B11" s="303">
        <v>1</v>
      </c>
      <c r="C11" s="305"/>
      <c r="D11" s="335">
        <v>1</v>
      </c>
      <c r="E11" s="336"/>
      <c r="F11" s="337">
        <v>1</v>
      </c>
      <c r="G11" s="256"/>
      <c r="H11" s="254">
        <v>1</v>
      </c>
      <c r="I11" s="256"/>
      <c r="J11" s="15">
        <f t="shared" si="0"/>
        <v>4</v>
      </c>
      <c r="L11" s="125"/>
    </row>
    <row r="12" spans="1:12" ht="13.5" thickBot="1">
      <c r="A12" s="14" t="s">
        <v>10</v>
      </c>
      <c r="B12" s="303">
        <v>2</v>
      </c>
      <c r="C12" s="304"/>
      <c r="D12" s="317">
        <v>2</v>
      </c>
      <c r="E12" s="318"/>
      <c r="F12" s="303">
        <v>2</v>
      </c>
      <c r="G12" s="305"/>
      <c r="H12" s="251"/>
      <c r="I12" s="253"/>
      <c r="J12" s="15">
        <f t="shared" si="0"/>
        <v>6</v>
      </c>
      <c r="L12" s="125"/>
    </row>
    <row r="13" spans="1:12" ht="13.5" thickBot="1">
      <c r="A13" s="14" t="s">
        <v>11</v>
      </c>
      <c r="B13" s="303">
        <v>4</v>
      </c>
      <c r="C13" s="304"/>
      <c r="D13" s="317">
        <v>4</v>
      </c>
      <c r="E13" s="318"/>
      <c r="F13" s="303">
        <v>4</v>
      </c>
      <c r="G13" s="305"/>
      <c r="H13" s="303">
        <v>5</v>
      </c>
      <c r="I13" s="305"/>
      <c r="J13" s="15">
        <f t="shared" si="0"/>
        <v>17</v>
      </c>
      <c r="L13" s="125"/>
    </row>
    <row r="14" spans="1:12" ht="13.5" thickBot="1">
      <c r="A14" s="14" t="s">
        <v>68</v>
      </c>
      <c r="B14" s="303">
        <v>1</v>
      </c>
      <c r="C14" s="305"/>
      <c r="D14" s="323">
        <v>1</v>
      </c>
      <c r="E14" s="324"/>
      <c r="F14" s="254">
        <v>1</v>
      </c>
      <c r="G14" s="256"/>
      <c r="H14" s="315">
        <v>1</v>
      </c>
      <c r="I14" s="316"/>
      <c r="J14" s="15">
        <f>SUM(B14:I14)</f>
        <v>4</v>
      </c>
      <c r="L14" s="125"/>
    </row>
    <row r="15" spans="1:12" ht="13.5" thickBot="1">
      <c r="A15" s="14" t="s">
        <v>12</v>
      </c>
      <c r="B15" s="303">
        <v>2</v>
      </c>
      <c r="C15" s="304"/>
      <c r="D15" s="317">
        <v>2</v>
      </c>
      <c r="E15" s="318"/>
      <c r="F15" s="251"/>
      <c r="G15" s="253"/>
      <c r="H15" s="303">
        <v>2</v>
      </c>
      <c r="I15" s="305"/>
      <c r="J15" s="15">
        <f t="shared" si="0"/>
        <v>6</v>
      </c>
    </row>
    <row r="16" spans="1:12" ht="13.5" thickBot="1">
      <c r="A16" s="14" t="s">
        <v>13</v>
      </c>
      <c r="B16" s="254">
        <v>1</v>
      </c>
      <c r="C16" s="255"/>
      <c r="D16" s="317">
        <v>2</v>
      </c>
      <c r="E16" s="318"/>
      <c r="F16" s="330">
        <v>2</v>
      </c>
      <c r="G16" s="331"/>
      <c r="H16" s="303">
        <v>2</v>
      </c>
      <c r="I16" s="305"/>
      <c r="J16" s="15">
        <f t="shared" si="0"/>
        <v>7</v>
      </c>
    </row>
    <row r="17" spans="1:10" ht="13.5" thickBot="1">
      <c r="A17" s="14" t="s">
        <v>14</v>
      </c>
      <c r="B17" s="321"/>
      <c r="C17" s="322"/>
      <c r="D17" s="321"/>
      <c r="E17" s="325"/>
      <c r="F17" s="303">
        <v>2</v>
      </c>
      <c r="G17" s="305"/>
      <c r="H17" s="303">
        <v>2</v>
      </c>
      <c r="I17" s="305"/>
      <c r="J17" s="15">
        <f t="shared" si="0"/>
        <v>4</v>
      </c>
    </row>
    <row r="18" spans="1:10" ht="13.5" thickBot="1">
      <c r="A18" s="14" t="s">
        <v>15</v>
      </c>
      <c r="B18" s="303">
        <v>1</v>
      </c>
      <c r="C18" s="304"/>
      <c r="D18" s="303">
        <v>1</v>
      </c>
      <c r="E18" s="304"/>
      <c r="F18" s="319">
        <v>1</v>
      </c>
      <c r="G18" s="314"/>
      <c r="H18" s="303">
        <v>1</v>
      </c>
      <c r="I18" s="305"/>
      <c r="J18" s="15">
        <f t="shared" si="0"/>
        <v>4</v>
      </c>
    </row>
    <row r="19" spans="1:10" ht="13.5" thickBot="1">
      <c r="A19" s="14" t="s">
        <v>16</v>
      </c>
      <c r="B19" s="303">
        <v>2</v>
      </c>
      <c r="C19" s="304"/>
      <c r="D19" s="303">
        <v>2</v>
      </c>
      <c r="E19" s="305"/>
      <c r="F19" s="303">
        <v>1</v>
      </c>
      <c r="G19" s="305"/>
      <c r="H19" s="315">
        <v>0</v>
      </c>
      <c r="I19" s="316"/>
      <c r="J19" s="15">
        <f t="shared" si="0"/>
        <v>5</v>
      </c>
    </row>
    <row r="20" spans="1:10" ht="13.5" thickBot="1">
      <c r="A20" s="10" t="s">
        <v>71</v>
      </c>
      <c r="B20" s="303">
        <v>1</v>
      </c>
      <c r="C20" s="305"/>
      <c r="D20" s="323">
        <v>1</v>
      </c>
      <c r="E20" s="324"/>
      <c r="F20" s="251"/>
      <c r="G20" s="253"/>
      <c r="H20" s="254">
        <v>1</v>
      </c>
      <c r="I20" s="256"/>
      <c r="J20" s="11">
        <f>SUM(B20:I20)</f>
        <v>3</v>
      </c>
    </row>
    <row r="21" spans="1:10" ht="13.5" thickBot="1">
      <c r="A21" s="16" t="s">
        <v>17</v>
      </c>
      <c r="B21" s="303">
        <v>2</v>
      </c>
      <c r="C21" s="304"/>
      <c r="D21" s="303">
        <v>2</v>
      </c>
      <c r="E21" s="305"/>
      <c r="F21" s="303">
        <v>2</v>
      </c>
      <c r="G21" s="305"/>
      <c r="H21" s="303">
        <v>2</v>
      </c>
      <c r="I21" s="305"/>
      <c r="J21" s="9">
        <f t="shared" si="0"/>
        <v>8</v>
      </c>
    </row>
    <row r="22" spans="1:10" ht="13.5" thickBot="1">
      <c r="A22" s="310" t="s">
        <v>29</v>
      </c>
      <c r="B22" s="311"/>
      <c r="C22" s="311"/>
      <c r="D22" s="311"/>
      <c r="E22" s="311"/>
      <c r="F22" s="311"/>
      <c r="G22" s="311"/>
      <c r="H22" s="311"/>
      <c r="I22" s="311"/>
      <c r="J22" s="312"/>
    </row>
    <row r="23" spans="1:10">
      <c r="A23" s="4" t="s">
        <v>18</v>
      </c>
      <c r="B23" s="373">
        <v>2</v>
      </c>
      <c r="C23" s="374"/>
      <c r="D23" s="374">
        <v>2</v>
      </c>
      <c r="E23" s="374"/>
      <c r="F23" s="374">
        <v>2</v>
      </c>
      <c r="G23" s="374"/>
      <c r="H23" s="374">
        <v>2</v>
      </c>
      <c r="I23" s="377"/>
      <c r="J23" s="126">
        <v>8</v>
      </c>
    </row>
    <row r="24" spans="1:10" ht="13.5" thickBot="1">
      <c r="A24" s="6" t="s">
        <v>19</v>
      </c>
      <c r="B24" s="347">
        <v>2</v>
      </c>
      <c r="C24" s="308"/>
      <c r="D24" s="308">
        <v>2</v>
      </c>
      <c r="E24" s="308"/>
      <c r="F24" s="308">
        <v>2</v>
      </c>
      <c r="G24" s="308"/>
      <c r="H24" s="308">
        <v>2</v>
      </c>
      <c r="I24" s="309"/>
      <c r="J24" s="127">
        <v>8</v>
      </c>
    </row>
    <row r="25" spans="1:10" ht="13.5" thickBot="1">
      <c r="A25" s="17" t="s">
        <v>72</v>
      </c>
      <c r="B25" s="319">
        <v>1</v>
      </c>
      <c r="C25" s="320"/>
      <c r="D25" s="319">
        <v>1</v>
      </c>
      <c r="E25" s="314"/>
      <c r="F25" s="320">
        <v>1</v>
      </c>
      <c r="G25" s="351"/>
      <c r="H25" s="313">
        <v>2</v>
      </c>
      <c r="I25" s="314"/>
      <c r="J25" s="2">
        <f>SUM(B25:I25)</f>
        <v>5</v>
      </c>
    </row>
    <row r="26" spans="1:10" ht="13.5" thickBot="1">
      <c r="A26" s="310" t="s">
        <v>20</v>
      </c>
      <c r="B26" s="311"/>
      <c r="C26" s="311"/>
      <c r="D26" s="311"/>
      <c r="E26" s="311"/>
      <c r="F26" s="311"/>
      <c r="G26" s="311"/>
      <c r="H26" s="311"/>
      <c r="I26" s="311"/>
      <c r="J26" s="312"/>
    </row>
    <row r="27" spans="1:10">
      <c r="A27" s="4" t="s">
        <v>21</v>
      </c>
      <c r="B27" s="373">
        <v>0.5</v>
      </c>
      <c r="C27" s="374"/>
      <c r="D27" s="374">
        <v>0.5</v>
      </c>
      <c r="E27" s="374"/>
      <c r="F27" s="352"/>
      <c r="G27" s="353"/>
      <c r="H27" s="371">
        <v>1</v>
      </c>
      <c r="I27" s="371"/>
      <c r="J27" s="55">
        <v>2</v>
      </c>
    </row>
    <row r="28" spans="1:10">
      <c r="A28" s="5" t="s">
        <v>76</v>
      </c>
      <c r="B28" s="372"/>
      <c r="C28" s="348"/>
      <c r="D28" s="348"/>
      <c r="E28" s="348"/>
      <c r="F28" s="361"/>
      <c r="G28" s="361"/>
      <c r="H28" s="349">
        <v>0</v>
      </c>
      <c r="I28" s="349"/>
      <c r="J28" s="54">
        <f>SUM(B28:I28)</f>
        <v>0</v>
      </c>
    </row>
    <row r="29" spans="1:10">
      <c r="A29" s="5" t="s">
        <v>22</v>
      </c>
      <c r="B29" s="372"/>
      <c r="C29" s="348"/>
      <c r="D29" s="348"/>
      <c r="E29" s="348"/>
      <c r="F29" s="348"/>
      <c r="G29" s="348"/>
      <c r="H29" s="350">
        <v>0</v>
      </c>
      <c r="I29" s="350"/>
      <c r="J29" s="54">
        <v>0</v>
      </c>
    </row>
    <row r="30" spans="1:10" ht="13.5" thickBot="1">
      <c r="A30" s="6" t="s">
        <v>88</v>
      </c>
      <c r="B30" s="347">
        <v>0.5</v>
      </c>
      <c r="C30" s="308"/>
      <c r="D30" s="362">
        <v>0.5</v>
      </c>
      <c r="E30" s="362"/>
      <c r="F30" s="308">
        <v>1</v>
      </c>
      <c r="G30" s="308"/>
      <c r="H30" s="308">
        <v>1</v>
      </c>
      <c r="I30" s="308"/>
      <c r="J30" s="56">
        <v>3</v>
      </c>
    </row>
    <row r="31" spans="1:10" ht="13.5" thickBot="1">
      <c r="A31" s="18" t="s">
        <v>23</v>
      </c>
      <c r="B31" s="251"/>
      <c r="C31" s="252"/>
      <c r="D31" s="252"/>
      <c r="E31" s="252"/>
      <c r="F31" s="252"/>
      <c r="G31" s="253"/>
      <c r="H31" s="375">
        <v>2</v>
      </c>
      <c r="I31" s="376"/>
      <c r="J31" s="19">
        <f>SUM(B31:I31)</f>
        <v>2</v>
      </c>
    </row>
    <row r="32" spans="1:10" ht="13.5" thickBot="1">
      <c r="A32" s="341" t="s">
        <v>28</v>
      </c>
      <c r="B32" s="342"/>
      <c r="C32" s="342"/>
      <c r="D32" s="342"/>
      <c r="E32" s="342"/>
      <c r="F32" s="342"/>
      <c r="G32" s="342"/>
      <c r="H32" s="342"/>
      <c r="I32" s="342"/>
      <c r="J32" s="343"/>
    </row>
    <row r="33" spans="1:10">
      <c r="A33" s="113" t="s">
        <v>86</v>
      </c>
      <c r="B33" s="367"/>
      <c r="C33" s="368"/>
      <c r="D33" s="368"/>
      <c r="E33" s="368"/>
      <c r="F33" s="368"/>
      <c r="G33" s="368"/>
      <c r="H33" s="363">
        <v>1</v>
      </c>
      <c r="I33" s="364"/>
      <c r="J33" s="114">
        <f>SUM(B33:I33)</f>
        <v>1</v>
      </c>
    </row>
    <row r="34" spans="1:10">
      <c r="A34" s="112" t="s">
        <v>77</v>
      </c>
      <c r="B34" s="369"/>
      <c r="C34" s="370"/>
      <c r="D34" s="370"/>
      <c r="E34" s="370"/>
      <c r="F34" s="370"/>
      <c r="G34" s="370"/>
      <c r="H34" s="365">
        <v>1</v>
      </c>
      <c r="I34" s="366"/>
      <c r="J34" s="7">
        <f>SUM(B34:I34)</f>
        <v>1</v>
      </c>
    </row>
    <row r="35" spans="1:10" ht="13.5" thickBot="1">
      <c r="A35" s="152"/>
      <c r="B35" s="332"/>
      <c r="C35" s="333"/>
      <c r="D35" s="333"/>
      <c r="E35" s="333"/>
      <c r="F35" s="333"/>
      <c r="G35" s="333"/>
      <c r="H35" s="333"/>
      <c r="I35" s="334"/>
      <c r="J35" s="77">
        <f>SUM(B35:I35)</f>
        <v>0</v>
      </c>
    </row>
    <row r="36" spans="1:10" ht="13.5" thickBot="1">
      <c r="A36" s="20" t="s">
        <v>24</v>
      </c>
      <c r="B36" s="326">
        <f>SUM(B6+B7+B8+B9+B10+B11+B12+B13+B14+B15+B16+B17+B18+B19+B20+B21+B25+B31)</f>
        <v>29</v>
      </c>
      <c r="C36" s="327"/>
      <c r="D36" s="357">
        <f>SUM(D6+D7+D8+D9+D10+D11+D12+D13+D14+D15+D16+D17+D18+D19+D20+D21+D25+D31)</f>
        <v>30</v>
      </c>
      <c r="E36" s="329"/>
      <c r="F36" s="357">
        <f>SUM(F6+F7+F8+F9+F10+F11+F12+F13+F14+F15+F16+F17+F18+F19+F20+F21+F25+F31)</f>
        <v>31</v>
      </c>
      <c r="G36" s="329"/>
      <c r="H36" s="328">
        <f>H6+H7+H8+H9+H10+H11+H12+H13+H14+H15+H16+H17+H18+H19+H20+H21+H25+H31</f>
        <v>32</v>
      </c>
      <c r="I36" s="329"/>
      <c r="J36" s="76">
        <f>SUM(J6+J7+J8+J9+J10+J11+J12+J13+J14+J15+J16+J17+J18+J19+J20+J21+J25+J31)</f>
        <v>122</v>
      </c>
    </row>
    <row r="37" spans="1:10" ht="13.5" thickBot="1">
      <c r="A37" s="341" t="s">
        <v>30</v>
      </c>
      <c r="B37" s="342"/>
      <c r="C37" s="342"/>
      <c r="D37" s="342"/>
      <c r="E37" s="342"/>
      <c r="F37" s="342"/>
      <c r="G37" s="342"/>
      <c r="H37" s="342"/>
      <c r="I37" s="342"/>
      <c r="J37" s="343"/>
    </row>
    <row r="38" spans="1:10" ht="13.5" thickBot="1">
      <c r="A38" s="153"/>
      <c r="B38" s="282"/>
      <c r="C38" s="283"/>
      <c r="D38" s="283"/>
      <c r="E38" s="283"/>
      <c r="F38" s="283"/>
      <c r="G38" s="283"/>
      <c r="H38" s="283"/>
      <c r="I38" s="284"/>
      <c r="J38" s="73">
        <v>0</v>
      </c>
    </row>
    <row r="39" spans="1:10" ht="13.5" thickBot="1">
      <c r="A39" s="154"/>
      <c r="B39" s="282"/>
      <c r="C39" s="283"/>
      <c r="D39" s="283"/>
      <c r="E39" s="283"/>
      <c r="F39" s="283"/>
      <c r="G39" s="283"/>
      <c r="H39" s="283"/>
      <c r="I39" s="284"/>
      <c r="J39" s="74">
        <f>SUM(B39:I39)</f>
        <v>0</v>
      </c>
    </row>
    <row r="40" spans="1:10" ht="13.5" thickBot="1">
      <c r="A40" s="154"/>
      <c r="B40" s="354"/>
      <c r="C40" s="355"/>
      <c r="D40" s="355"/>
      <c r="E40" s="355"/>
      <c r="F40" s="355"/>
      <c r="G40" s="355"/>
      <c r="H40" s="355"/>
      <c r="I40" s="356"/>
      <c r="J40" s="74">
        <f>SUM(B40:I40)</f>
        <v>0</v>
      </c>
    </row>
    <row r="41" spans="1:10" ht="13.5" thickBot="1">
      <c r="A41" s="154"/>
      <c r="B41" s="358"/>
      <c r="C41" s="359"/>
      <c r="D41" s="359"/>
      <c r="E41" s="359"/>
      <c r="F41" s="359"/>
      <c r="G41" s="359"/>
      <c r="H41" s="359"/>
      <c r="I41" s="360"/>
      <c r="J41" s="74">
        <f>SUM(B41:I41)</f>
        <v>0</v>
      </c>
    </row>
    <row r="42" spans="1:10" ht="13.5" thickBot="1">
      <c r="A42" s="154"/>
      <c r="B42" s="251"/>
      <c r="C42" s="252"/>
      <c r="D42" s="252"/>
      <c r="E42" s="252"/>
      <c r="F42" s="252"/>
      <c r="G42" s="252"/>
      <c r="H42" s="252"/>
      <c r="I42" s="253"/>
      <c r="J42" s="74">
        <f>SUM(B42:I42)</f>
        <v>0</v>
      </c>
    </row>
    <row r="43" spans="1:10" ht="13.5" thickBot="1">
      <c r="A43" s="154"/>
      <c r="B43" s="158"/>
      <c r="C43" s="159"/>
      <c r="D43" s="159"/>
      <c r="E43" s="159"/>
      <c r="F43" s="159"/>
      <c r="G43" s="159"/>
      <c r="H43" s="159"/>
      <c r="I43" s="160"/>
      <c r="J43" s="74">
        <f>SUM(B43:I43)</f>
        <v>0</v>
      </c>
    </row>
    <row r="44" spans="1:10" ht="13.5" thickBot="1">
      <c r="A44" s="149"/>
      <c r="B44" s="251" t="s">
        <v>94</v>
      </c>
      <c r="C44" s="252"/>
      <c r="D44" s="252"/>
      <c r="E44" s="252"/>
      <c r="F44" s="252"/>
      <c r="G44" s="252"/>
      <c r="H44" s="252"/>
      <c r="I44" s="253"/>
      <c r="J44" s="174">
        <f>SUM(J38:J43)</f>
        <v>0</v>
      </c>
    </row>
    <row r="45" spans="1:10" ht="15" thickBot="1">
      <c r="A45" s="344" t="s">
        <v>25</v>
      </c>
      <c r="B45" s="345"/>
      <c r="C45" s="345"/>
      <c r="D45" s="345"/>
      <c r="E45" s="345"/>
      <c r="F45" s="345"/>
      <c r="G45" s="345"/>
      <c r="H45" s="345"/>
      <c r="I45" s="346"/>
      <c r="J45" s="21">
        <f>SUM(J36)</f>
        <v>122</v>
      </c>
    </row>
    <row r="46" spans="1:10" ht="16.5" thickBot="1">
      <c r="A46" s="338" t="s">
        <v>26</v>
      </c>
      <c r="B46" s="339"/>
      <c r="C46" s="339"/>
      <c r="D46" s="339"/>
      <c r="E46" s="339"/>
      <c r="F46" s="339"/>
      <c r="G46" s="339"/>
      <c r="H46" s="339"/>
      <c r="I46" s="340"/>
      <c r="J46" s="51">
        <f>SUM(J44:J45)</f>
        <v>122</v>
      </c>
    </row>
  </sheetData>
  <mergeCells count="129">
    <mergeCell ref="H33:I33"/>
    <mergeCell ref="H34:I34"/>
    <mergeCell ref="B33:G33"/>
    <mergeCell ref="B34:G34"/>
    <mergeCell ref="F19:G19"/>
    <mergeCell ref="H25:I25"/>
    <mergeCell ref="H27:I27"/>
    <mergeCell ref="D28:E28"/>
    <mergeCell ref="B28:C28"/>
    <mergeCell ref="B27:C27"/>
    <mergeCell ref="D27:E27"/>
    <mergeCell ref="F30:G30"/>
    <mergeCell ref="H31:I31"/>
    <mergeCell ref="B29:C29"/>
    <mergeCell ref="B24:C24"/>
    <mergeCell ref="D23:E23"/>
    <mergeCell ref="B23:C23"/>
    <mergeCell ref="D24:E24"/>
    <mergeCell ref="F23:G23"/>
    <mergeCell ref="D21:E21"/>
    <mergeCell ref="F21:G21"/>
    <mergeCell ref="F24:G24"/>
    <mergeCell ref="H23:I23"/>
    <mergeCell ref="D20:E20"/>
    <mergeCell ref="A46:I46"/>
    <mergeCell ref="A37:J37"/>
    <mergeCell ref="A45:I45"/>
    <mergeCell ref="D25:E25"/>
    <mergeCell ref="B25:C25"/>
    <mergeCell ref="B30:C30"/>
    <mergeCell ref="F29:G29"/>
    <mergeCell ref="D29:E29"/>
    <mergeCell ref="A26:J26"/>
    <mergeCell ref="H28:I28"/>
    <mergeCell ref="H29:I29"/>
    <mergeCell ref="F25:G25"/>
    <mergeCell ref="F27:G27"/>
    <mergeCell ref="B39:I39"/>
    <mergeCell ref="B40:I40"/>
    <mergeCell ref="B44:I44"/>
    <mergeCell ref="D36:E36"/>
    <mergeCell ref="B42:I42"/>
    <mergeCell ref="F36:G36"/>
    <mergeCell ref="B41:I41"/>
    <mergeCell ref="F28:G28"/>
    <mergeCell ref="D30:E30"/>
    <mergeCell ref="H30:I30"/>
    <mergeCell ref="A32:J32"/>
    <mergeCell ref="B36:C36"/>
    <mergeCell ref="H36:I36"/>
    <mergeCell ref="F7:G7"/>
    <mergeCell ref="H20:I20"/>
    <mergeCell ref="F14:G14"/>
    <mergeCell ref="H21:I21"/>
    <mergeCell ref="D16:E16"/>
    <mergeCell ref="F16:G16"/>
    <mergeCell ref="H11:I11"/>
    <mergeCell ref="H12:I12"/>
    <mergeCell ref="H16:I16"/>
    <mergeCell ref="D15:E15"/>
    <mergeCell ref="F15:G15"/>
    <mergeCell ref="F17:G17"/>
    <mergeCell ref="H18:I18"/>
    <mergeCell ref="H19:I19"/>
    <mergeCell ref="D19:E19"/>
    <mergeCell ref="D18:E18"/>
    <mergeCell ref="F18:G18"/>
    <mergeCell ref="B35:I35"/>
    <mergeCell ref="B31:G31"/>
    <mergeCell ref="D11:E11"/>
    <mergeCell ref="H17:I17"/>
    <mergeCell ref="F11:G11"/>
    <mergeCell ref="F20:G20"/>
    <mergeCell ref="B13:C13"/>
    <mergeCell ref="D13:E13"/>
    <mergeCell ref="B15:C15"/>
    <mergeCell ref="B14:C14"/>
    <mergeCell ref="D14:E14"/>
    <mergeCell ref="D17:E17"/>
    <mergeCell ref="B16:C16"/>
    <mergeCell ref="B19:C19"/>
    <mergeCell ref="H24:I24"/>
    <mergeCell ref="B21:C21"/>
    <mergeCell ref="A22:J22"/>
    <mergeCell ref="H7:I7"/>
    <mergeCell ref="D6:E6"/>
    <mergeCell ref="D7:E7"/>
    <mergeCell ref="H14:I14"/>
    <mergeCell ref="F13:G13"/>
    <mergeCell ref="F6:G6"/>
    <mergeCell ref="D9:E9"/>
    <mergeCell ref="F9:G9"/>
    <mergeCell ref="B9:C9"/>
    <mergeCell ref="H9:I9"/>
    <mergeCell ref="H10:I10"/>
    <mergeCell ref="B11:C11"/>
    <mergeCell ref="B8:C8"/>
    <mergeCell ref="D8:E8"/>
    <mergeCell ref="F8:G8"/>
    <mergeCell ref="H8:I8"/>
    <mergeCell ref="B18:C18"/>
    <mergeCell ref="B17:C17"/>
    <mergeCell ref="F12:G12"/>
    <mergeCell ref="D12:E12"/>
    <mergeCell ref="B20:C20"/>
    <mergeCell ref="B38:I38"/>
    <mergeCell ref="A1:J1"/>
    <mergeCell ref="B2:J2"/>
    <mergeCell ref="B3:C3"/>
    <mergeCell ref="H3:I3"/>
    <mergeCell ref="D3:E3"/>
    <mergeCell ref="F3:G3"/>
    <mergeCell ref="B4:C4"/>
    <mergeCell ref="H4:I4"/>
    <mergeCell ref="F4:G4"/>
    <mergeCell ref="D4:E4"/>
    <mergeCell ref="D5:E5"/>
    <mergeCell ref="B6:C6"/>
    <mergeCell ref="H6:I6"/>
    <mergeCell ref="B5:C5"/>
    <mergeCell ref="H5:I5"/>
    <mergeCell ref="B12:C12"/>
    <mergeCell ref="H15:I15"/>
    <mergeCell ref="H13:I13"/>
    <mergeCell ref="F5:G5"/>
    <mergeCell ref="B7:C7"/>
    <mergeCell ref="B10:C10"/>
    <mergeCell ref="D10:E10"/>
    <mergeCell ref="F10:G1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A16" zoomScaleNormal="100" workbookViewId="0">
      <selection activeCell="P33" sqref="P33"/>
    </sheetView>
  </sheetViews>
  <sheetFormatPr defaultRowHeight="12.75"/>
  <cols>
    <col min="1" max="1" width="20.7109375" customWidth="1"/>
    <col min="2" max="10" width="7.28515625" customWidth="1"/>
    <col min="12" max="12" width="9.28515625" customWidth="1"/>
  </cols>
  <sheetData>
    <row r="1" spans="1:12" ht="18.75" thickBot="1">
      <c r="A1" s="285" t="s">
        <v>82</v>
      </c>
      <c r="B1" s="286"/>
      <c r="C1" s="286"/>
      <c r="D1" s="286"/>
      <c r="E1" s="286"/>
      <c r="F1" s="286"/>
      <c r="G1" s="286"/>
      <c r="H1" s="286"/>
      <c r="I1" s="286"/>
      <c r="J1" s="287"/>
    </row>
    <row r="2" spans="1:12" ht="15.75" thickBot="1">
      <c r="A2" s="22" t="s">
        <v>0</v>
      </c>
      <c r="B2" s="288" t="s">
        <v>1</v>
      </c>
      <c r="C2" s="267"/>
      <c r="D2" s="267"/>
      <c r="E2" s="267"/>
      <c r="F2" s="267"/>
      <c r="G2" s="267"/>
      <c r="H2" s="267"/>
      <c r="I2" s="267"/>
      <c r="J2" s="289"/>
    </row>
    <row r="3" spans="1:12" ht="13.5" thickBot="1">
      <c r="A3" s="8"/>
      <c r="B3" s="290" t="s">
        <v>131</v>
      </c>
      <c r="C3" s="291"/>
      <c r="D3" s="290" t="s">
        <v>132</v>
      </c>
      <c r="E3" s="292"/>
      <c r="F3" s="290" t="s">
        <v>134</v>
      </c>
      <c r="G3" s="292"/>
      <c r="H3" s="291" t="s">
        <v>133</v>
      </c>
      <c r="I3" s="292"/>
      <c r="J3" s="9" t="s">
        <v>4</v>
      </c>
    </row>
    <row r="4" spans="1:12" ht="13.5" thickBot="1">
      <c r="A4" s="52" t="s">
        <v>5</v>
      </c>
      <c r="B4" s="293">
        <v>14</v>
      </c>
      <c r="C4" s="294"/>
      <c r="D4" s="293">
        <v>15</v>
      </c>
      <c r="E4" s="294"/>
      <c r="F4" s="293">
        <v>15</v>
      </c>
      <c r="G4" s="295"/>
      <c r="H4" s="293">
        <v>15</v>
      </c>
      <c r="I4" s="295"/>
      <c r="J4" s="53">
        <f>SUM(B4:I4)</f>
        <v>59</v>
      </c>
    </row>
    <row r="5" spans="1:12" ht="13.5" thickBot="1">
      <c r="A5" s="117" t="s">
        <v>6</v>
      </c>
      <c r="B5" s="296" t="s">
        <v>139</v>
      </c>
      <c r="C5" s="301"/>
      <c r="D5" s="296" t="s">
        <v>140</v>
      </c>
      <c r="E5" s="297"/>
      <c r="F5" s="306" t="s">
        <v>141</v>
      </c>
      <c r="G5" s="307"/>
      <c r="H5" s="296" t="s">
        <v>142</v>
      </c>
      <c r="I5" s="302"/>
      <c r="J5" s="63" t="s">
        <v>143</v>
      </c>
    </row>
    <row r="6" spans="1:12" ht="13.5" thickBot="1">
      <c r="A6" s="10" t="s">
        <v>32</v>
      </c>
      <c r="B6" s="298" t="s">
        <v>114</v>
      </c>
      <c r="C6" s="299"/>
      <c r="D6" s="313" t="s">
        <v>146</v>
      </c>
      <c r="E6" s="314"/>
      <c r="F6" s="303" t="s">
        <v>146</v>
      </c>
      <c r="G6" s="305"/>
      <c r="H6" s="298" t="s">
        <v>146</v>
      </c>
      <c r="I6" s="300"/>
      <c r="J6" s="11">
        <v>16</v>
      </c>
      <c r="L6" s="119"/>
    </row>
    <row r="7" spans="1:12" ht="13.5" thickBot="1">
      <c r="A7" s="27" t="s">
        <v>7</v>
      </c>
      <c r="B7" s="303" t="s">
        <v>80</v>
      </c>
      <c r="C7" s="305"/>
      <c r="D7" s="303" t="s">
        <v>80</v>
      </c>
      <c r="E7" s="305"/>
      <c r="F7" s="303" t="s">
        <v>80</v>
      </c>
      <c r="G7" s="305"/>
      <c r="H7" s="303" t="s">
        <v>80</v>
      </c>
      <c r="I7" s="305"/>
      <c r="J7" s="2">
        <v>12</v>
      </c>
      <c r="L7" s="119"/>
    </row>
    <row r="8" spans="1:12" ht="13.5" thickBot="1">
      <c r="A8" s="12" t="s">
        <v>8</v>
      </c>
      <c r="B8" s="303" t="s">
        <v>33</v>
      </c>
      <c r="C8" s="305"/>
      <c r="D8" s="303" t="s">
        <v>33</v>
      </c>
      <c r="E8" s="305"/>
      <c r="F8" s="303" t="s">
        <v>33</v>
      </c>
      <c r="G8" s="305"/>
      <c r="H8" s="254" t="s">
        <v>33</v>
      </c>
      <c r="I8" s="256"/>
      <c r="J8" s="13">
        <v>8</v>
      </c>
      <c r="L8" s="119"/>
    </row>
    <row r="9" spans="1:12" ht="13.5" thickBot="1">
      <c r="A9" s="12" t="s">
        <v>9</v>
      </c>
      <c r="B9" s="319" t="s">
        <v>145</v>
      </c>
      <c r="C9" s="320"/>
      <c r="D9" s="317" t="s">
        <v>145</v>
      </c>
      <c r="E9" s="318"/>
      <c r="F9" s="303" t="s">
        <v>145</v>
      </c>
      <c r="G9" s="305"/>
      <c r="H9" s="319" t="s">
        <v>145</v>
      </c>
      <c r="I9" s="314"/>
      <c r="J9" s="13">
        <v>8</v>
      </c>
      <c r="L9" s="119"/>
    </row>
    <row r="10" spans="1:12" ht="13.5" thickBot="1">
      <c r="A10" s="88" t="s">
        <v>75</v>
      </c>
      <c r="B10" s="251"/>
      <c r="C10" s="252"/>
      <c r="D10" s="252"/>
      <c r="E10" s="253"/>
      <c r="F10" s="255" t="s">
        <v>90</v>
      </c>
      <c r="G10" s="256"/>
      <c r="H10" s="251"/>
      <c r="I10" s="253"/>
      <c r="J10" s="13">
        <v>3</v>
      </c>
      <c r="L10" s="119"/>
    </row>
    <row r="11" spans="1:12" ht="13.5" thickBot="1">
      <c r="A11" s="14" t="s">
        <v>70</v>
      </c>
      <c r="B11" s="303" t="s">
        <v>79</v>
      </c>
      <c r="C11" s="305"/>
      <c r="D11" s="335" t="s">
        <v>79</v>
      </c>
      <c r="E11" s="336"/>
      <c r="F11" s="337" t="s">
        <v>79</v>
      </c>
      <c r="G11" s="256"/>
      <c r="H11" s="254" t="s">
        <v>79</v>
      </c>
      <c r="I11" s="256"/>
      <c r="J11" s="15">
        <v>4</v>
      </c>
      <c r="L11" s="119"/>
    </row>
    <row r="12" spans="1:12" ht="13.5" thickBot="1">
      <c r="A12" s="14" t="s">
        <v>10</v>
      </c>
      <c r="B12" s="303" t="s">
        <v>112</v>
      </c>
      <c r="C12" s="304"/>
      <c r="D12" s="303" t="s">
        <v>112</v>
      </c>
      <c r="E12" s="304"/>
      <c r="F12" s="303" t="s">
        <v>112</v>
      </c>
      <c r="G12" s="304"/>
      <c r="H12" s="251"/>
      <c r="I12" s="253"/>
      <c r="J12" s="15">
        <v>6</v>
      </c>
      <c r="L12" s="119"/>
    </row>
    <row r="13" spans="1:12" ht="13.5" thickBot="1">
      <c r="A13" s="14" t="s">
        <v>11</v>
      </c>
      <c r="B13" s="303" t="s">
        <v>98</v>
      </c>
      <c r="C13" s="304"/>
      <c r="D13" s="317" t="s">
        <v>98</v>
      </c>
      <c r="E13" s="318"/>
      <c r="F13" s="303" t="s">
        <v>98</v>
      </c>
      <c r="G13" s="305"/>
      <c r="H13" s="303" t="s">
        <v>130</v>
      </c>
      <c r="I13" s="305"/>
      <c r="J13" s="15">
        <v>17</v>
      </c>
      <c r="L13" s="119"/>
    </row>
    <row r="14" spans="1:12" ht="13.5" thickBot="1">
      <c r="A14" s="14" t="s">
        <v>68</v>
      </c>
      <c r="B14" s="303" t="s">
        <v>127</v>
      </c>
      <c r="C14" s="305"/>
      <c r="D14" s="303" t="s">
        <v>111</v>
      </c>
      <c r="E14" s="305"/>
      <c r="F14" s="303" t="s">
        <v>111</v>
      </c>
      <c r="G14" s="305"/>
      <c r="H14" s="315" t="s">
        <v>111</v>
      </c>
      <c r="I14" s="316"/>
      <c r="J14" s="15">
        <v>4</v>
      </c>
      <c r="L14" s="119"/>
    </row>
    <row r="15" spans="1:12" ht="13.5" thickBot="1">
      <c r="A15" s="14" t="s">
        <v>12</v>
      </c>
      <c r="B15" s="303" t="s">
        <v>91</v>
      </c>
      <c r="C15" s="304"/>
      <c r="D15" s="317" t="s">
        <v>91</v>
      </c>
      <c r="E15" s="318"/>
      <c r="F15" s="251"/>
      <c r="G15" s="253"/>
      <c r="H15" s="303" t="s">
        <v>91</v>
      </c>
      <c r="I15" s="305"/>
      <c r="J15" s="15">
        <v>6</v>
      </c>
      <c r="L15" s="119"/>
    </row>
    <row r="16" spans="1:12" ht="13.5" thickBot="1">
      <c r="A16" s="14" t="s">
        <v>13</v>
      </c>
      <c r="B16" s="254" t="s">
        <v>110</v>
      </c>
      <c r="C16" s="255"/>
      <c r="D16" s="317" t="s">
        <v>33</v>
      </c>
      <c r="E16" s="318"/>
      <c r="F16" s="330" t="s">
        <v>33</v>
      </c>
      <c r="G16" s="331"/>
      <c r="H16" s="303" t="s">
        <v>33</v>
      </c>
      <c r="I16" s="305"/>
      <c r="J16" s="15">
        <v>7</v>
      </c>
      <c r="L16" s="119"/>
    </row>
    <row r="17" spans="1:17" ht="13.5" thickBot="1">
      <c r="A17" s="14" t="s">
        <v>14</v>
      </c>
      <c r="B17" s="321"/>
      <c r="C17" s="322"/>
      <c r="D17" s="322"/>
      <c r="E17" s="325"/>
      <c r="F17" s="303" t="s">
        <v>113</v>
      </c>
      <c r="G17" s="305"/>
      <c r="H17" s="303" t="s">
        <v>91</v>
      </c>
      <c r="I17" s="305"/>
      <c r="J17" s="15">
        <v>4</v>
      </c>
      <c r="L17" s="119"/>
    </row>
    <row r="18" spans="1:17" ht="13.5" thickBot="1">
      <c r="A18" s="14" t="s">
        <v>15</v>
      </c>
      <c r="B18" s="303" t="s">
        <v>127</v>
      </c>
      <c r="C18" s="304"/>
      <c r="D18" s="303" t="s">
        <v>127</v>
      </c>
      <c r="E18" s="304"/>
      <c r="F18" s="303" t="s">
        <v>127</v>
      </c>
      <c r="G18" s="304"/>
      <c r="H18" s="303" t="s">
        <v>127</v>
      </c>
      <c r="I18" s="304"/>
      <c r="J18" s="15">
        <v>4</v>
      </c>
      <c r="L18" s="119"/>
    </row>
    <row r="19" spans="1:17" ht="13.5" thickBot="1">
      <c r="A19" s="14" t="s">
        <v>16</v>
      </c>
      <c r="B19" s="303" t="s">
        <v>101</v>
      </c>
      <c r="C19" s="304"/>
      <c r="D19" s="303" t="s">
        <v>101</v>
      </c>
      <c r="E19" s="305"/>
      <c r="F19" s="303" t="s">
        <v>99</v>
      </c>
      <c r="G19" s="305"/>
      <c r="H19" s="315"/>
      <c r="I19" s="316"/>
      <c r="J19" s="15">
        <v>5</v>
      </c>
      <c r="L19" s="119"/>
    </row>
    <row r="20" spans="1:17" ht="13.5" thickBot="1">
      <c r="A20" s="10" t="s">
        <v>71</v>
      </c>
      <c r="B20" s="303" t="s">
        <v>127</v>
      </c>
      <c r="C20" s="305"/>
      <c r="D20" s="323" t="s">
        <v>147</v>
      </c>
      <c r="E20" s="324"/>
      <c r="F20" s="251"/>
      <c r="G20" s="253"/>
      <c r="H20" s="254" t="s">
        <v>127</v>
      </c>
      <c r="I20" s="256"/>
      <c r="J20" s="11">
        <v>3</v>
      </c>
    </row>
    <row r="21" spans="1:17" ht="13.5" thickBot="1">
      <c r="A21" s="16" t="s">
        <v>17</v>
      </c>
      <c r="B21" s="303">
        <v>2</v>
      </c>
      <c r="C21" s="304"/>
      <c r="D21" s="303">
        <v>2</v>
      </c>
      <c r="E21" s="305"/>
      <c r="F21" s="303">
        <v>2</v>
      </c>
      <c r="G21" s="305"/>
      <c r="H21" s="303">
        <v>2</v>
      </c>
      <c r="I21" s="305"/>
      <c r="J21" s="150"/>
      <c r="O21" s="179"/>
      <c r="P21" s="179"/>
      <c r="Q21" s="179"/>
    </row>
    <row r="22" spans="1:17" ht="13.5" thickBot="1">
      <c r="A22" s="310" t="s">
        <v>29</v>
      </c>
      <c r="B22" s="311"/>
      <c r="C22" s="311"/>
      <c r="D22" s="311"/>
      <c r="E22" s="311"/>
      <c r="F22" s="311"/>
      <c r="G22" s="311"/>
      <c r="H22" s="311"/>
      <c r="I22" s="311"/>
      <c r="J22" s="312"/>
      <c r="O22" s="179"/>
      <c r="P22" s="179"/>
      <c r="Q22" s="179"/>
    </row>
    <row r="23" spans="1:17" ht="13.5" thickBot="1">
      <c r="A23" s="4" t="s">
        <v>18</v>
      </c>
      <c r="B23" s="383" t="s">
        <v>96</v>
      </c>
      <c r="C23" s="384"/>
      <c r="D23" s="384"/>
      <c r="E23" s="385"/>
      <c r="F23" s="380" t="s">
        <v>96</v>
      </c>
      <c r="G23" s="381"/>
      <c r="H23" s="381"/>
      <c r="I23" s="382"/>
      <c r="J23" s="126">
        <v>4</v>
      </c>
      <c r="O23" s="179"/>
      <c r="P23" s="179"/>
      <c r="Q23" s="179"/>
    </row>
    <row r="24" spans="1:17" ht="13.5" thickBot="1">
      <c r="A24" s="6" t="s">
        <v>19</v>
      </c>
      <c r="B24" s="380" t="s">
        <v>135</v>
      </c>
      <c r="C24" s="381"/>
      <c r="D24" s="381"/>
      <c r="E24" s="382"/>
      <c r="F24" s="380" t="s">
        <v>135</v>
      </c>
      <c r="G24" s="381"/>
      <c r="H24" s="381"/>
      <c r="I24" s="382"/>
      <c r="J24" s="128">
        <v>4</v>
      </c>
      <c r="O24" s="179"/>
      <c r="P24" s="179"/>
      <c r="Q24" s="179"/>
    </row>
    <row r="25" spans="1:17" ht="13.5" thickBot="1">
      <c r="A25" s="17" t="s">
        <v>72</v>
      </c>
      <c r="B25" s="319"/>
      <c r="C25" s="320"/>
      <c r="D25" s="319"/>
      <c r="E25" s="314"/>
      <c r="F25" s="378"/>
      <c r="G25" s="379"/>
      <c r="H25" s="313"/>
      <c r="I25" s="314"/>
      <c r="J25" s="151"/>
      <c r="O25" s="179"/>
      <c r="P25" s="179"/>
      <c r="Q25" s="179"/>
    </row>
    <row r="26" spans="1:17" ht="13.5" thickBot="1">
      <c r="A26" s="310" t="s">
        <v>20</v>
      </c>
      <c r="B26" s="311"/>
      <c r="C26" s="311"/>
      <c r="D26" s="311"/>
      <c r="E26" s="311"/>
      <c r="F26" s="311"/>
      <c r="G26" s="311"/>
      <c r="H26" s="311"/>
      <c r="I26" s="311"/>
      <c r="J26" s="312"/>
      <c r="O26" s="179"/>
      <c r="P26" s="179"/>
      <c r="Q26" s="179"/>
    </row>
    <row r="27" spans="1:17">
      <c r="A27" s="4" t="s">
        <v>21</v>
      </c>
      <c r="B27" s="373" t="s">
        <v>97</v>
      </c>
      <c r="C27" s="374"/>
      <c r="D27" s="374" t="s">
        <v>97</v>
      </c>
      <c r="E27" s="374"/>
      <c r="F27" s="386"/>
      <c r="G27" s="387"/>
      <c r="H27" s="388" t="s">
        <v>105</v>
      </c>
      <c r="I27" s="388"/>
      <c r="J27" s="116">
        <v>2</v>
      </c>
      <c r="O27" s="179"/>
      <c r="P27" s="179"/>
      <c r="Q27" s="220"/>
    </row>
    <row r="28" spans="1:17">
      <c r="A28" s="5" t="s">
        <v>76</v>
      </c>
      <c r="B28" s="372"/>
      <c r="C28" s="348"/>
      <c r="D28" s="348"/>
      <c r="E28" s="348"/>
      <c r="F28" s="361"/>
      <c r="G28" s="361"/>
      <c r="H28" s="350">
        <v>0</v>
      </c>
      <c r="I28" s="350"/>
      <c r="J28" s="54">
        <v>0</v>
      </c>
    </row>
    <row r="29" spans="1:17">
      <c r="A29" s="5" t="s">
        <v>22</v>
      </c>
      <c r="B29" s="372"/>
      <c r="C29" s="348"/>
      <c r="D29" s="365"/>
      <c r="E29" s="365"/>
      <c r="F29" s="348"/>
      <c r="G29" s="348"/>
      <c r="H29" s="350">
        <v>0</v>
      </c>
      <c r="I29" s="350"/>
      <c r="J29" s="54">
        <v>0</v>
      </c>
    </row>
    <row r="30" spans="1:17" ht="13.5" thickBot="1">
      <c r="A30" s="6" t="s">
        <v>88</v>
      </c>
      <c r="B30" s="347" t="s">
        <v>136</v>
      </c>
      <c r="C30" s="308"/>
      <c r="D30" s="390" t="s">
        <v>136</v>
      </c>
      <c r="E30" s="362"/>
      <c r="F30" s="308" t="s">
        <v>127</v>
      </c>
      <c r="G30" s="308"/>
      <c r="H30" s="308" t="s">
        <v>127</v>
      </c>
      <c r="I30" s="308"/>
      <c r="J30" s="56">
        <v>3</v>
      </c>
    </row>
    <row r="31" spans="1:17" ht="13.5" thickBot="1">
      <c r="A31" s="18" t="s">
        <v>23</v>
      </c>
      <c r="B31" s="251"/>
      <c r="C31" s="252"/>
      <c r="D31" s="252"/>
      <c r="E31" s="252"/>
      <c r="F31" s="252"/>
      <c r="G31" s="253"/>
      <c r="H31" s="375">
        <v>2</v>
      </c>
      <c r="I31" s="376"/>
      <c r="J31" s="19">
        <f>SUM(B31:I31)</f>
        <v>2</v>
      </c>
    </row>
    <row r="32" spans="1:17" ht="13.5" thickBot="1">
      <c r="A32" s="341" t="s">
        <v>28</v>
      </c>
      <c r="B32" s="389"/>
      <c r="C32" s="389"/>
      <c r="D32" s="389"/>
      <c r="E32" s="389"/>
      <c r="F32" s="389"/>
      <c r="G32" s="389"/>
      <c r="H32" s="342"/>
      <c r="I32" s="342"/>
      <c r="J32" s="343"/>
    </row>
    <row r="33" spans="1:10" ht="13.5" thickBot="1">
      <c r="A33" s="181" t="s">
        <v>77</v>
      </c>
      <c r="B33" s="182"/>
      <c r="C33" s="183"/>
      <c r="D33" s="183"/>
      <c r="E33" s="183"/>
      <c r="F33" s="183"/>
      <c r="G33" s="184"/>
      <c r="H33" s="395" t="s">
        <v>147</v>
      </c>
      <c r="I33" s="396"/>
      <c r="J33" s="164">
        <v>1</v>
      </c>
    </row>
    <row r="34" spans="1:10" ht="13.5" thickBot="1">
      <c r="A34" s="180" t="s">
        <v>86</v>
      </c>
      <c r="B34" s="402"/>
      <c r="C34" s="403"/>
      <c r="D34" s="403"/>
      <c r="E34" s="403"/>
      <c r="F34" s="403"/>
      <c r="G34" s="403"/>
      <c r="H34" s="397" t="s">
        <v>115</v>
      </c>
      <c r="I34" s="398"/>
      <c r="J34" s="165">
        <v>1</v>
      </c>
    </row>
    <row r="35" spans="1:10" ht="13.5" thickBot="1">
      <c r="A35" s="161"/>
      <c r="B35" s="399"/>
      <c r="C35" s="400"/>
      <c r="D35" s="400"/>
      <c r="E35" s="400"/>
      <c r="F35" s="400"/>
      <c r="G35" s="400"/>
      <c r="H35" s="400"/>
      <c r="I35" s="401"/>
      <c r="J35" s="166"/>
    </row>
    <row r="36" spans="1:10" ht="13.5" thickBot="1">
      <c r="A36" s="163"/>
      <c r="B36" s="399"/>
      <c r="C36" s="400"/>
      <c r="D36" s="400"/>
      <c r="E36" s="400"/>
      <c r="F36" s="400"/>
      <c r="G36" s="400"/>
      <c r="H36" s="400"/>
      <c r="I36" s="401"/>
      <c r="J36" s="168"/>
    </row>
    <row r="37" spans="1:10" ht="13.5" thickBot="1">
      <c r="A37" s="162"/>
      <c r="B37" s="406"/>
      <c r="C37" s="407"/>
      <c r="D37" s="407"/>
      <c r="E37" s="407"/>
      <c r="F37" s="407"/>
      <c r="G37" s="407"/>
      <c r="H37" s="407"/>
      <c r="I37" s="408"/>
      <c r="J37" s="167"/>
    </row>
    <row r="38" spans="1:10" ht="13.5" thickBot="1">
      <c r="A38" s="20" t="s">
        <v>78</v>
      </c>
      <c r="B38" s="326">
        <v>29</v>
      </c>
      <c r="C38" s="327"/>
      <c r="D38" s="357">
        <v>30</v>
      </c>
      <c r="E38" s="329"/>
      <c r="F38" s="357">
        <v>31</v>
      </c>
      <c r="G38" s="329"/>
      <c r="H38" s="328">
        <v>32</v>
      </c>
      <c r="I38" s="329"/>
      <c r="J38" s="118">
        <f>SUM(J37+J36+J35+J34+J33+J30+J29+J28+J27+J24+J23+J20+J19+J18+J17+J16+J15+J14+J13+J12+J11+J10+J9+J8+J7+J6)</f>
        <v>122</v>
      </c>
    </row>
    <row r="39" spans="1:10" ht="13.5" thickBot="1">
      <c r="A39" s="341" t="s">
        <v>30</v>
      </c>
      <c r="B39" s="342"/>
      <c r="C39" s="342"/>
      <c r="D39" s="342"/>
      <c r="E39" s="342"/>
      <c r="F39" s="342"/>
      <c r="G39" s="342"/>
      <c r="H39" s="342"/>
      <c r="I39" s="342"/>
      <c r="J39" s="343"/>
    </row>
    <row r="40" spans="1:10" ht="13.5" thickBot="1">
      <c r="A40" s="75" t="s">
        <v>103</v>
      </c>
      <c r="B40" s="391"/>
      <c r="C40" s="392"/>
      <c r="D40" s="392"/>
      <c r="E40" s="392"/>
      <c r="F40" s="392"/>
      <c r="G40" s="392"/>
      <c r="H40" s="392"/>
      <c r="I40" s="393"/>
      <c r="J40" s="115">
        <v>0</v>
      </c>
    </row>
    <row r="41" spans="1:10" ht="13.5" thickBot="1">
      <c r="A41" s="173"/>
      <c r="B41" s="370"/>
      <c r="C41" s="370"/>
      <c r="D41" s="370"/>
      <c r="E41" s="370"/>
      <c r="F41" s="370"/>
      <c r="G41" s="370"/>
      <c r="H41" s="370"/>
      <c r="I41" s="394"/>
      <c r="J41" s="2"/>
    </row>
    <row r="42" spans="1:10" ht="13.5" thickBot="1">
      <c r="A42" s="172"/>
      <c r="B42" s="369"/>
      <c r="C42" s="370"/>
      <c r="D42" s="370"/>
      <c r="E42" s="370"/>
      <c r="F42" s="370"/>
      <c r="G42" s="370"/>
      <c r="H42" s="370"/>
      <c r="I42" s="394"/>
      <c r="J42" s="156"/>
    </row>
    <row r="43" spans="1:10" ht="13.5" thickBot="1">
      <c r="A43" s="154"/>
      <c r="B43" s="404"/>
      <c r="C43" s="405"/>
      <c r="D43" s="405"/>
      <c r="E43" s="405"/>
      <c r="F43" s="370"/>
      <c r="G43" s="370"/>
      <c r="H43" s="370"/>
      <c r="I43" s="394"/>
      <c r="J43" s="156"/>
    </row>
    <row r="44" spans="1:10" ht="13.5" thickBot="1">
      <c r="A44" s="169"/>
      <c r="B44" s="332"/>
      <c r="C44" s="333"/>
      <c r="D44" s="333"/>
      <c r="E44" s="333"/>
      <c r="F44" s="333"/>
      <c r="G44" s="333"/>
      <c r="H44" s="333"/>
      <c r="I44" s="334"/>
      <c r="J44" s="170"/>
    </row>
    <row r="45" spans="1:10" ht="15" thickBot="1">
      <c r="A45" s="344" t="s">
        <v>25</v>
      </c>
      <c r="B45" s="345"/>
      <c r="C45" s="345"/>
      <c r="D45" s="345"/>
      <c r="E45" s="345"/>
      <c r="F45" s="345"/>
      <c r="G45" s="345"/>
      <c r="H45" s="345"/>
      <c r="I45" s="346"/>
      <c r="J45" s="21">
        <v>122</v>
      </c>
    </row>
    <row r="46" spans="1:10" ht="16.5" thickBot="1">
      <c r="A46" s="338" t="s">
        <v>26</v>
      </c>
      <c r="B46" s="339"/>
      <c r="C46" s="339"/>
      <c r="D46" s="339"/>
      <c r="E46" s="339"/>
      <c r="F46" s="339"/>
      <c r="G46" s="339"/>
      <c r="H46" s="339"/>
      <c r="I46" s="340"/>
      <c r="J46" s="51">
        <v>122</v>
      </c>
    </row>
    <row r="48" spans="1:10" ht="13.5" thickBot="1"/>
    <row r="49" spans="1:10">
      <c r="A49" s="132"/>
      <c r="B49" s="40" t="s">
        <v>144</v>
      </c>
      <c r="C49" s="80" t="s">
        <v>85</v>
      </c>
      <c r="D49" s="80" t="s">
        <v>95</v>
      </c>
      <c r="E49" s="80" t="s">
        <v>81</v>
      </c>
      <c r="F49" s="41" t="s">
        <v>92</v>
      </c>
      <c r="G49" s="80" t="s">
        <v>93</v>
      </c>
      <c r="H49" s="80"/>
      <c r="I49" s="41"/>
      <c r="J49" s="146"/>
    </row>
    <row r="50" spans="1:10" ht="13.5" thickBot="1">
      <c r="A50" s="133" t="s">
        <v>60</v>
      </c>
      <c r="B50" s="137">
        <v>22</v>
      </c>
      <c r="C50" s="136">
        <v>20</v>
      </c>
      <c r="D50" s="136">
        <v>7</v>
      </c>
      <c r="E50" s="136">
        <v>16</v>
      </c>
      <c r="F50" s="130">
        <v>11</v>
      </c>
      <c r="G50" s="130">
        <v>12</v>
      </c>
      <c r="H50" s="130"/>
      <c r="I50" s="130"/>
      <c r="J50" s="147"/>
    </row>
    <row r="51" spans="1:10">
      <c r="A51" s="133" t="s">
        <v>83</v>
      </c>
      <c r="B51" s="138" t="s">
        <v>128</v>
      </c>
      <c r="C51" s="129" t="s">
        <v>84</v>
      </c>
      <c r="D51" s="129" t="s">
        <v>102</v>
      </c>
      <c r="E51" s="135" t="s">
        <v>100</v>
      </c>
      <c r="F51" s="135" t="s">
        <v>58</v>
      </c>
      <c r="G51" s="129" t="s">
        <v>118</v>
      </c>
      <c r="H51" s="129"/>
      <c r="I51" s="145"/>
      <c r="J51" s="144" t="s">
        <v>74</v>
      </c>
    </row>
    <row r="52" spans="1:10" ht="13.5" thickBot="1">
      <c r="A52" s="134"/>
      <c r="B52" s="70">
        <v>14</v>
      </c>
      <c r="C52" s="71">
        <v>8</v>
      </c>
      <c r="D52" s="247">
        <v>0</v>
      </c>
      <c r="E52" s="71">
        <v>5</v>
      </c>
      <c r="F52" s="247">
        <v>0</v>
      </c>
      <c r="G52" s="131">
        <v>7</v>
      </c>
      <c r="H52" s="131"/>
      <c r="I52" s="141"/>
      <c r="J52" s="148">
        <f>B50+C50+D50+E50+F50+G50+H50+I50+B52+C52+D52+E52+F52+G52+H52+I52</f>
        <v>122</v>
      </c>
    </row>
  </sheetData>
  <mergeCells count="123">
    <mergeCell ref="H33:I33"/>
    <mergeCell ref="H34:I34"/>
    <mergeCell ref="B35:I35"/>
    <mergeCell ref="B36:I36"/>
    <mergeCell ref="B34:G34"/>
    <mergeCell ref="B42:I42"/>
    <mergeCell ref="B43:I43"/>
    <mergeCell ref="B37:I37"/>
    <mergeCell ref="B44:I44"/>
    <mergeCell ref="A45:I45"/>
    <mergeCell ref="A46:I46"/>
    <mergeCell ref="B38:C38"/>
    <mergeCell ref="D38:E38"/>
    <mergeCell ref="F38:G38"/>
    <mergeCell ref="H38:I38"/>
    <mergeCell ref="A39:J39"/>
    <mergeCell ref="B40:I40"/>
    <mergeCell ref="B41:I41"/>
    <mergeCell ref="H31:I31"/>
    <mergeCell ref="A32:J32"/>
    <mergeCell ref="B29:C29"/>
    <mergeCell ref="D29:E29"/>
    <mergeCell ref="F29:G29"/>
    <mergeCell ref="H29:I29"/>
    <mergeCell ref="B30:C30"/>
    <mergeCell ref="D30:E30"/>
    <mergeCell ref="F30:G30"/>
    <mergeCell ref="H30:I30"/>
    <mergeCell ref="B31:G31"/>
    <mergeCell ref="A26:J26"/>
    <mergeCell ref="B27:C27"/>
    <mergeCell ref="D27:E27"/>
    <mergeCell ref="F27:G27"/>
    <mergeCell ref="H27:I27"/>
    <mergeCell ref="B28:C28"/>
    <mergeCell ref="D28:E28"/>
    <mergeCell ref="F28:G28"/>
    <mergeCell ref="H28:I28"/>
    <mergeCell ref="B25:C25"/>
    <mergeCell ref="D25:E25"/>
    <mergeCell ref="F25:G25"/>
    <mergeCell ref="H25:I25"/>
    <mergeCell ref="B21:C21"/>
    <mergeCell ref="D21:E21"/>
    <mergeCell ref="F21:G21"/>
    <mergeCell ref="H21:I21"/>
    <mergeCell ref="A22:J22"/>
    <mergeCell ref="F23:I23"/>
    <mergeCell ref="F24:I24"/>
    <mergeCell ref="B24:E24"/>
    <mergeCell ref="B23:E23"/>
    <mergeCell ref="B8:C8"/>
    <mergeCell ref="D8:E8"/>
    <mergeCell ref="F8:G8"/>
    <mergeCell ref="H8:I8"/>
    <mergeCell ref="B11:C11"/>
    <mergeCell ref="D11:E11"/>
    <mergeCell ref="F11:G11"/>
    <mergeCell ref="H11:I11"/>
    <mergeCell ref="B10:E10"/>
    <mergeCell ref="B9:C9"/>
    <mergeCell ref="D9:E9"/>
    <mergeCell ref="F9:G9"/>
    <mergeCell ref="H9:I9"/>
    <mergeCell ref="F10:G10"/>
    <mergeCell ref="H10:I10"/>
    <mergeCell ref="B7:C7"/>
    <mergeCell ref="D7:E7"/>
    <mergeCell ref="F7:G7"/>
    <mergeCell ref="H7:I7"/>
    <mergeCell ref="B4:C4"/>
    <mergeCell ref="D4:E4"/>
    <mergeCell ref="F4:G4"/>
    <mergeCell ref="H4:I4"/>
    <mergeCell ref="B5:C5"/>
    <mergeCell ref="D5:E5"/>
    <mergeCell ref="F5:G5"/>
    <mergeCell ref="H5:I5"/>
    <mergeCell ref="A1:J1"/>
    <mergeCell ref="B2:J2"/>
    <mergeCell ref="B3:C3"/>
    <mergeCell ref="D3:E3"/>
    <mergeCell ref="F3:G3"/>
    <mergeCell ref="H3:I3"/>
    <mergeCell ref="B6:C6"/>
    <mergeCell ref="D6:E6"/>
    <mergeCell ref="F6:G6"/>
    <mergeCell ref="H6:I6"/>
    <mergeCell ref="B15:C15"/>
    <mergeCell ref="D15:E15"/>
    <mergeCell ref="F15:G15"/>
    <mergeCell ref="H15:I15"/>
    <mergeCell ref="B12:C12"/>
    <mergeCell ref="D12:E12"/>
    <mergeCell ref="F12:G12"/>
    <mergeCell ref="H12:I12"/>
    <mergeCell ref="H19:I19"/>
    <mergeCell ref="B16:C16"/>
    <mergeCell ref="D16:E16"/>
    <mergeCell ref="F16:G16"/>
    <mergeCell ref="H16:I16"/>
    <mergeCell ref="B13:C13"/>
    <mergeCell ref="D13:E13"/>
    <mergeCell ref="F13:G13"/>
    <mergeCell ref="H13:I13"/>
    <mergeCell ref="B19:C19"/>
    <mergeCell ref="D19:E19"/>
    <mergeCell ref="F19:G19"/>
    <mergeCell ref="B14:C14"/>
    <mergeCell ref="D14:E14"/>
    <mergeCell ref="F14:G14"/>
    <mergeCell ref="H14:I14"/>
    <mergeCell ref="B20:C20"/>
    <mergeCell ref="D20:E20"/>
    <mergeCell ref="F20:G20"/>
    <mergeCell ref="H20:I20"/>
    <mergeCell ref="F17:G17"/>
    <mergeCell ref="H17:I17"/>
    <mergeCell ref="B18:C18"/>
    <mergeCell ref="D18:E18"/>
    <mergeCell ref="F18:G18"/>
    <mergeCell ref="H18:I18"/>
    <mergeCell ref="B17:E1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1.stupeň</vt:lpstr>
      <vt:lpstr>2.stupeň-žáci</vt:lpstr>
      <vt:lpstr>2.stupeň-úvazky</vt:lpstr>
      <vt:lpstr>List1</vt:lpstr>
    </vt:vector>
  </TitlesOfParts>
  <Company>ZŠ Bělá nad Radbuzou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Nový Miroslav</dc:creator>
  <cp:lastModifiedBy>Zdeněk Nagy</cp:lastModifiedBy>
  <cp:lastPrinted>2023-08-23T08:09:32Z</cp:lastPrinted>
  <dcterms:created xsi:type="dcterms:W3CDTF">2005-05-19T11:39:27Z</dcterms:created>
  <dcterms:modified xsi:type="dcterms:W3CDTF">2023-09-25T14:21:16Z</dcterms:modified>
</cp:coreProperties>
</file>